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YANG TELAH MENYAMPAIKAN DATA POKOK PERIODE JUNI 2020\DIREKTORAT POL PP\"/>
    </mc:Choice>
  </mc:AlternateContent>
  <bookViews>
    <workbookView xWindow="0" yWindow="0" windowWidth="19935" windowHeight="7755" tabRatio="853"/>
  </bookViews>
  <sheets>
    <sheet name="DATA LINMAS KAB KOTA" sheetId="52" r:id="rId1"/>
    <sheet name="data provkabkota (SE 2018)OK" sheetId="51" state="hidden" r:id="rId2"/>
    <sheet name="data provkabkota (SE 2018)" sheetId="47" state="hidden" r:id="rId3"/>
    <sheet name="data provkabkota (SE 2018) Prin" sheetId="49" state="hidden" r:id="rId4"/>
    <sheet name="Sheet3" sheetId="56" state="hidden" r:id="rId5"/>
    <sheet name="Sheet2" sheetId="50" state="hidden" r:id="rId6"/>
    <sheet name="Sheet1" sheetId="55" state="hidden" r:id="rId7"/>
  </sheets>
  <definedNames>
    <definedName name="_xlnm._FilterDatabase" localSheetId="4" hidden="1">Sheet3!#REF!</definedName>
    <definedName name="_xlnm.Print_Area" localSheetId="0">'DATA LINMAS KAB KOTA'!$A$1:$K$591</definedName>
    <definedName name="_xlnm.Print_Area" localSheetId="2">'data provkabkota (SE 2018)'!$A$1:$K$623</definedName>
    <definedName name="_xlnm.Print_Area" localSheetId="3">'data provkabkota (SE 2018) Prin'!$A$1:$N$665</definedName>
    <definedName name="_xlnm.Print_Area" localSheetId="1">'data provkabkota (SE 2018)OK'!$A$1:$K$623</definedName>
    <definedName name="_xlnm.Print_Titles" localSheetId="0">'DATA LINMAS KAB KOTA'!$A:$C,'DATA LINMAS KAB KOTA'!$6:$8</definedName>
    <definedName name="_xlnm.Print_Titles" localSheetId="2">'data provkabkota (SE 2018)'!$A:$C,'data provkabkota (SE 2018)'!$6:$8</definedName>
    <definedName name="_xlnm.Print_Titles" localSheetId="3">'data provkabkota (SE 2018) Prin'!$A:$C,'data provkabkota (SE 2018) Prin'!$6:$8</definedName>
    <definedName name="_xlnm.Print_Titles" localSheetId="1">'data provkabkota (SE 2018)OK'!$A:$C,'data provkabkota (SE 2018)OK'!$6:$8</definedName>
  </definedNames>
  <calcPr calcId="152511"/>
</workbook>
</file>

<file path=xl/calcChain.xml><?xml version="1.0" encoding="utf-8"?>
<calcChain xmlns="http://schemas.openxmlformats.org/spreadsheetml/2006/main">
  <c r="B587" i="55" l="1"/>
  <c r="F586" i="55"/>
  <c r="F585" i="55"/>
  <c r="F584" i="55"/>
  <c r="F583" i="55"/>
  <c r="F582" i="55"/>
  <c r="F581" i="55"/>
  <c r="F580" i="55"/>
  <c r="F579" i="55"/>
  <c r="F578" i="55"/>
  <c r="F577" i="55"/>
  <c r="F576" i="55"/>
  <c r="F575" i="55"/>
  <c r="F572" i="55" s="1"/>
  <c r="F574" i="55"/>
  <c r="F573" i="55"/>
  <c r="E572" i="55"/>
  <c r="D572" i="55"/>
  <c r="F571" i="55"/>
  <c r="F570" i="55"/>
  <c r="F569" i="55"/>
  <c r="F568" i="55"/>
  <c r="F567" i="55"/>
  <c r="F566" i="55"/>
  <c r="F565" i="55"/>
  <c r="F564" i="55"/>
  <c r="F563" i="55"/>
  <c r="F562" i="55"/>
  <c r="F561" i="55"/>
  <c r="F560" i="55"/>
  <c r="F559" i="55"/>
  <c r="F558" i="55"/>
  <c r="F557" i="55"/>
  <c r="F556" i="55"/>
  <c r="F555" i="55"/>
  <c r="F554" i="55"/>
  <c r="F553" i="55"/>
  <c r="F552" i="55"/>
  <c r="F551" i="55"/>
  <c r="F550" i="55"/>
  <c r="F549" i="55"/>
  <c r="F548" i="55"/>
  <c r="F547" i="55"/>
  <c r="F546" i="55"/>
  <c r="F545" i="55"/>
  <c r="F544" i="55"/>
  <c r="F543" i="55"/>
  <c r="F542" i="55"/>
  <c r="F541" i="55"/>
  <c r="E541" i="55"/>
  <c r="D541" i="55"/>
  <c r="F540" i="55"/>
  <c r="F539" i="55"/>
  <c r="F538" i="55"/>
  <c r="F537" i="55"/>
  <c r="F536" i="55"/>
  <c r="F535" i="55"/>
  <c r="F534" i="55"/>
  <c r="F533" i="55"/>
  <c r="F532" i="55"/>
  <c r="F531" i="55"/>
  <c r="F529" i="55" s="1"/>
  <c r="F530" i="55"/>
  <c r="E529" i="55"/>
  <c r="D529" i="55"/>
  <c r="F528" i="55"/>
  <c r="F527" i="55"/>
  <c r="F526" i="55"/>
  <c r="F525" i="55"/>
  <c r="F524" i="55"/>
  <c r="F523" i="55"/>
  <c r="F522" i="55"/>
  <c r="F521" i="55"/>
  <c r="F520" i="55"/>
  <c r="F519" i="55"/>
  <c r="F518" i="55"/>
  <c r="F517" i="55"/>
  <c r="F516" i="55" s="1"/>
  <c r="E516" i="55"/>
  <c r="D516" i="55"/>
  <c r="F515" i="55"/>
  <c r="F514" i="55"/>
  <c r="F513" i="55"/>
  <c r="F512" i="55"/>
  <c r="F511" i="55"/>
  <c r="F510" i="55"/>
  <c r="F509" i="55"/>
  <c r="F508" i="55"/>
  <c r="F507" i="55"/>
  <c r="D507" i="55"/>
  <c r="F505" i="55"/>
  <c r="F504" i="55"/>
  <c r="F503" i="55"/>
  <c r="F502" i="55"/>
  <c r="F501" i="55"/>
  <c r="F500" i="55"/>
  <c r="F499" i="55"/>
  <c r="F498" i="55"/>
  <c r="F497" i="55"/>
  <c r="F496" i="55"/>
  <c r="F495" i="55"/>
  <c r="F494" i="55"/>
  <c r="F493" i="55"/>
  <c r="F492" i="55"/>
  <c r="F491" i="55"/>
  <c r="F490" i="55" s="1"/>
  <c r="E490" i="55"/>
  <c r="D490" i="55"/>
  <c r="F489" i="55"/>
  <c r="F488" i="55"/>
  <c r="F487" i="55"/>
  <c r="F486" i="55"/>
  <c r="F485" i="55"/>
  <c r="F484" i="55"/>
  <c r="F483" i="55"/>
  <c r="F482" i="55"/>
  <c r="F481" i="55"/>
  <c r="F480" i="55"/>
  <c r="F479" i="55"/>
  <c r="F478" i="55"/>
  <c r="F477" i="55"/>
  <c r="F475" i="55" s="1"/>
  <c r="F476" i="55"/>
  <c r="E475" i="55"/>
  <c r="D475" i="55"/>
  <c r="F473" i="55"/>
  <c r="F472" i="55"/>
  <c r="F471" i="55"/>
  <c r="F470" i="55"/>
  <c r="F469" i="55"/>
  <c r="F468" i="55"/>
  <c r="F467" i="55"/>
  <c r="F466" i="55"/>
  <c r="F465" i="55"/>
  <c r="F464" i="55"/>
  <c r="F463" i="55"/>
  <c r="F462" i="55"/>
  <c r="F461" i="55"/>
  <c r="F460" i="55"/>
  <c r="F459" i="55"/>
  <c r="F458" i="55"/>
  <c r="F456" i="55" s="1"/>
  <c r="F457" i="55"/>
  <c r="E456" i="55"/>
  <c r="D456" i="55"/>
  <c r="F455" i="55"/>
  <c r="F434" i="55"/>
  <c r="F431" i="55"/>
  <c r="F430" i="55"/>
  <c r="E430" i="55"/>
  <c r="D430" i="55"/>
  <c r="F429" i="55"/>
  <c r="F428" i="55"/>
  <c r="F427" i="55"/>
  <c r="F426" i="55"/>
  <c r="F425" i="55"/>
  <c r="F424" i="55"/>
  <c r="F423" i="55"/>
  <c r="F422" i="55" s="1"/>
  <c r="E422" i="55"/>
  <c r="D422" i="55"/>
  <c r="F421" i="55"/>
  <c r="F420" i="55"/>
  <c r="F419" i="55"/>
  <c r="F418" i="55"/>
  <c r="F415" i="55" s="1"/>
  <c r="F417" i="55"/>
  <c r="F416" i="55"/>
  <c r="E415" i="55"/>
  <c r="D415" i="55"/>
  <c r="F413" i="55"/>
  <c r="F412" i="55"/>
  <c r="F411" i="55"/>
  <c r="F410" i="55"/>
  <c r="F409" i="55"/>
  <c r="F408" i="55"/>
  <c r="F407" i="55"/>
  <c r="F406" i="55"/>
  <c r="F405" i="55"/>
  <c r="F404" i="55"/>
  <c r="F403" i="55"/>
  <c r="E403" i="55"/>
  <c r="D403" i="55"/>
  <c r="F402" i="55"/>
  <c r="F401" i="55"/>
  <c r="F400" i="55"/>
  <c r="F399" i="55"/>
  <c r="F398" i="55"/>
  <c r="F397" i="55"/>
  <c r="F396" i="55"/>
  <c r="F395" i="55"/>
  <c r="F393" i="55"/>
  <c r="F392" i="55"/>
  <c r="F391" i="55"/>
  <c r="F390" i="55"/>
  <c r="F389" i="55"/>
  <c r="F388" i="55"/>
  <c r="F387" i="55" s="1"/>
  <c r="E387" i="55"/>
  <c r="D387" i="55"/>
  <c r="F386" i="55"/>
  <c r="F385" i="55"/>
  <c r="F384" i="55"/>
  <c r="F383" i="55"/>
  <c r="F382" i="55"/>
  <c r="F381" i="55"/>
  <c r="F380" i="55"/>
  <c r="F379" i="55"/>
  <c r="F378" i="55"/>
  <c r="F377" i="55"/>
  <c r="F376" i="55"/>
  <c r="F375" i="55"/>
  <c r="F374" i="55"/>
  <c r="F372" i="55" s="1"/>
  <c r="F373" i="55"/>
  <c r="E372" i="55"/>
  <c r="D372" i="55"/>
  <c r="F370" i="55"/>
  <c r="F369" i="55"/>
  <c r="F368" i="55"/>
  <c r="F367" i="55"/>
  <c r="F366" i="55"/>
  <c r="F365" i="55"/>
  <c r="F364" i="55"/>
  <c r="F363" i="55"/>
  <c r="F362" i="55"/>
  <c r="F361" i="55"/>
  <c r="F360" i="55"/>
  <c r="F359" i="55"/>
  <c r="F358" i="55"/>
  <c r="F357" i="55"/>
  <c r="F356" i="55" s="1"/>
  <c r="E356" i="55"/>
  <c r="D356" i="55"/>
  <c r="F355" i="55"/>
  <c r="F354" i="55"/>
  <c r="F353" i="55"/>
  <c r="F352" i="55"/>
  <c r="F351" i="55"/>
  <c r="F350" i="55"/>
  <c r="F349" i="55"/>
  <c r="F348" i="55"/>
  <c r="F347" i="55"/>
  <c r="F346" i="55"/>
  <c r="F345" i="55"/>
  <c r="F344" i="55"/>
  <c r="F343" i="55"/>
  <c r="F342" i="55"/>
  <c r="F341" i="55"/>
  <c r="F340" i="55"/>
  <c r="F339" i="55"/>
  <c r="F338" i="55"/>
  <c r="F337" i="55"/>
  <c r="F336" i="55"/>
  <c r="F335" i="55"/>
  <c r="F334" i="55"/>
  <c r="F333" i="55"/>
  <c r="F332" i="55" s="1"/>
  <c r="E332" i="55"/>
  <c r="D332" i="55"/>
  <c r="F331" i="55"/>
  <c r="F330" i="55"/>
  <c r="F329" i="55"/>
  <c r="F328" i="55"/>
  <c r="F327" i="55"/>
  <c r="F326" i="55"/>
  <c r="F325" i="55"/>
  <c r="F324" i="55"/>
  <c r="F323" i="55"/>
  <c r="F322" i="55"/>
  <c r="F321" i="55"/>
  <c r="F320" i="55" s="1"/>
  <c r="E320" i="55"/>
  <c r="D320" i="55"/>
  <c r="F319" i="55"/>
  <c r="F318" i="55"/>
  <c r="F317" i="55"/>
  <c r="F316" i="55"/>
  <c r="F315" i="55"/>
  <c r="F314" i="55"/>
  <c r="F313" i="55"/>
  <c r="F312" i="55"/>
  <c r="F311" i="55"/>
  <c r="F310" i="55"/>
  <c r="F309" i="55"/>
  <c r="E309" i="55"/>
  <c r="D309" i="55"/>
  <c r="F308" i="55"/>
  <c r="F307" i="55"/>
  <c r="F306" i="55"/>
  <c r="F305" i="55"/>
  <c r="F304" i="55"/>
  <c r="F303" i="55"/>
  <c r="F302" i="55"/>
  <c r="F301" i="55"/>
  <c r="F300" i="55"/>
  <c r="F299" i="55"/>
  <c r="F298" i="55"/>
  <c r="F297" i="55"/>
  <c r="F296" i="55"/>
  <c r="F295" i="55"/>
  <c r="F294" i="55"/>
  <c r="F293" i="55"/>
  <c r="F292" i="55"/>
  <c r="F291" i="55"/>
  <c r="F290" i="55"/>
  <c r="F289" i="55"/>
  <c r="F288" i="55"/>
  <c r="F287" i="55"/>
  <c r="F286" i="55"/>
  <c r="F285" i="55"/>
  <c r="F284" i="55"/>
  <c r="F283" i="55"/>
  <c r="F282" i="55"/>
  <c r="F281" i="55"/>
  <c r="F280" i="55"/>
  <c r="F279" i="55"/>
  <c r="F278" i="55"/>
  <c r="F277" i="55"/>
  <c r="F276" i="55"/>
  <c r="F275" i="55"/>
  <c r="F274" i="55"/>
  <c r="F273" i="55"/>
  <c r="F272" i="55"/>
  <c r="F271" i="55"/>
  <c r="F269" i="55" s="1"/>
  <c r="F270" i="55"/>
  <c r="E269" i="55"/>
  <c r="D269" i="55"/>
  <c r="F267" i="55"/>
  <c r="F266" i="55"/>
  <c r="F265" i="55"/>
  <c r="F264" i="55"/>
  <c r="F262" i="55" s="1"/>
  <c r="F263" i="55"/>
  <c r="E262" i="55"/>
  <c r="D262" i="55"/>
  <c r="F260" i="55"/>
  <c r="F259" i="55"/>
  <c r="F258" i="55"/>
  <c r="F257" i="55"/>
  <c r="F256" i="55"/>
  <c r="F255" i="55"/>
  <c r="F254" i="55"/>
  <c r="F253" i="55"/>
  <c r="F252" i="55"/>
  <c r="F251" i="55"/>
  <c r="F250" i="55"/>
  <c r="F249" i="55"/>
  <c r="F248" i="55"/>
  <c r="F247" i="55"/>
  <c r="F246" i="55"/>
  <c r="F245" i="55"/>
  <c r="F244" i="55"/>
  <c r="F243" i="55"/>
  <c r="F242" i="55"/>
  <c r="F241" i="55"/>
  <c r="F240" i="55"/>
  <c r="F239" i="55"/>
  <c r="F238" i="55"/>
  <c r="F237" i="55"/>
  <c r="F236" i="55"/>
  <c r="F235" i="55"/>
  <c r="F234" i="55"/>
  <c r="F233" i="55"/>
  <c r="F232" i="55"/>
  <c r="F231" i="55"/>
  <c r="F230" i="55"/>
  <c r="F229" i="55"/>
  <c r="F228" i="55"/>
  <c r="F227" i="55"/>
  <c r="F226" i="55"/>
  <c r="F225" i="55"/>
  <c r="E225" i="55"/>
  <c r="D225" i="55"/>
  <c r="F224" i="55"/>
  <c r="F223" i="55"/>
  <c r="F222" i="55"/>
  <c r="F221" i="55"/>
  <c r="F220" i="55"/>
  <c r="F219" i="55"/>
  <c r="F217" i="55" s="1"/>
  <c r="F218" i="55"/>
  <c r="E217" i="55"/>
  <c r="D217" i="55"/>
  <c r="F215" i="55"/>
  <c r="F214" i="55"/>
  <c r="F213" i="55"/>
  <c r="F212" i="55"/>
  <c r="F211" i="55"/>
  <c r="F210" i="55"/>
  <c r="F209" i="55"/>
  <c r="F208" i="55"/>
  <c r="F207" i="55"/>
  <c r="F206" i="55"/>
  <c r="F205" i="55"/>
  <c r="F204" i="55"/>
  <c r="F203" i="55"/>
  <c r="F202" i="55"/>
  <c r="F201" i="55"/>
  <c r="F200" i="55"/>
  <c r="F199" i="55"/>
  <c r="F198" i="55"/>
  <c r="F197" i="55"/>
  <c r="F196" i="55"/>
  <c r="F195" i="55"/>
  <c r="F194" i="55"/>
  <c r="F193" i="55"/>
  <c r="F192" i="55"/>
  <c r="F191" i="55"/>
  <c r="F190" i="55"/>
  <c r="F189" i="55"/>
  <c r="F188" i="55"/>
  <c r="E188" i="55"/>
  <c r="D188" i="55"/>
  <c r="F187" i="55"/>
  <c r="F186" i="55"/>
  <c r="F185" i="55"/>
  <c r="F184" i="55"/>
  <c r="F183" i="55"/>
  <c r="F182" i="55"/>
  <c r="F181" i="55"/>
  <c r="F180" i="55"/>
  <c r="F179" i="55"/>
  <c r="F178" i="55"/>
  <c r="E178" i="55"/>
  <c r="D178" i="55"/>
  <c r="F177" i="55"/>
  <c r="F176" i="55"/>
  <c r="F175" i="55"/>
  <c r="F174" i="55"/>
  <c r="F173" i="55"/>
  <c r="F172" i="55"/>
  <c r="F171" i="55"/>
  <c r="F170" i="55"/>
  <c r="F169" i="55"/>
  <c r="F168" i="55"/>
  <c r="F167" i="55"/>
  <c r="F166" i="55"/>
  <c r="F165" i="55"/>
  <c r="F164" i="55"/>
  <c r="F163" i="55"/>
  <c r="F162" i="55"/>
  <c r="F161" i="55" s="1"/>
  <c r="E161" i="55"/>
  <c r="D161" i="55"/>
  <c r="F160" i="55"/>
  <c r="F152" i="55" s="1"/>
  <c r="E152" i="55"/>
  <c r="D152" i="55"/>
  <c r="F151" i="55"/>
  <c r="F150" i="55"/>
  <c r="F149" i="55"/>
  <c r="F148" i="55"/>
  <c r="F147" i="55"/>
  <c r="F146" i="55"/>
  <c r="F145" i="55"/>
  <c r="F144" i="55"/>
  <c r="F143" i="55"/>
  <c r="F142" i="55"/>
  <c r="F141" i="55"/>
  <c r="F140" i="55"/>
  <c r="F139" i="55"/>
  <c r="F138" i="55"/>
  <c r="F137" i="55"/>
  <c r="F136" i="55"/>
  <c r="F135" i="55"/>
  <c r="F134" i="55"/>
  <c r="F133" i="55"/>
  <c r="E133" i="55"/>
  <c r="D133" i="55"/>
  <c r="F132" i="55"/>
  <c r="F131" i="55"/>
  <c r="F130" i="55"/>
  <c r="F129" i="55"/>
  <c r="F128" i="55"/>
  <c r="F127" i="55"/>
  <c r="F126" i="55"/>
  <c r="F125" i="55"/>
  <c r="F124" i="55"/>
  <c r="F123" i="55"/>
  <c r="F121" i="55" s="1"/>
  <c r="F122" i="55"/>
  <c r="E121" i="55"/>
  <c r="D121" i="55"/>
  <c r="F120" i="55"/>
  <c r="F119" i="55"/>
  <c r="F118" i="55"/>
  <c r="F117" i="55"/>
  <c r="F116" i="55"/>
  <c r="F115" i="55"/>
  <c r="F114" i="55"/>
  <c r="F113" i="55"/>
  <c r="F112" i="55"/>
  <c r="F111" i="55"/>
  <c r="F110" i="55"/>
  <c r="F109" i="55"/>
  <c r="F108" i="55" s="1"/>
  <c r="E108" i="55"/>
  <c r="D108" i="55"/>
  <c r="F107" i="55"/>
  <c r="F106" i="55"/>
  <c r="F105" i="55"/>
  <c r="F104" i="55"/>
  <c r="F103" i="55"/>
  <c r="F102" i="55"/>
  <c r="F101" i="55"/>
  <c r="F100" i="55"/>
  <c r="F99" i="55"/>
  <c r="E99" i="55"/>
  <c r="D99" i="55"/>
  <c r="F97" i="55"/>
  <c r="F96" i="55"/>
  <c r="F95" i="55"/>
  <c r="F94" i="55"/>
  <c r="F93" i="55"/>
  <c r="F92" i="55"/>
  <c r="F91" i="55"/>
  <c r="F90" i="55"/>
  <c r="F89" i="55"/>
  <c r="F88" i="55"/>
  <c r="F87" i="55"/>
  <c r="F86" i="55"/>
  <c r="F85" i="55" s="1"/>
  <c r="E85" i="55"/>
  <c r="D85" i="55"/>
  <c r="F84" i="55"/>
  <c r="F83" i="55"/>
  <c r="F82" i="55"/>
  <c r="F81" i="55"/>
  <c r="F80" i="55"/>
  <c r="F79" i="55"/>
  <c r="F78" i="55"/>
  <c r="F77" i="55"/>
  <c r="F76" i="55"/>
  <c r="F75" i="55"/>
  <c r="F74" i="55"/>
  <c r="F73" i="55"/>
  <c r="F72" i="55"/>
  <c r="F71" i="55"/>
  <c r="F70" i="55"/>
  <c r="F69" i="55"/>
  <c r="F68" i="55"/>
  <c r="F67" i="55"/>
  <c r="F66" i="55"/>
  <c r="F64" i="55" s="1"/>
  <c r="F65" i="55"/>
  <c r="E64" i="55"/>
  <c r="D64" i="55"/>
  <c r="F62" i="55"/>
  <c r="F61" i="55"/>
  <c r="F60" i="55"/>
  <c r="F59" i="55"/>
  <c r="F58" i="55"/>
  <c r="F57" i="55"/>
  <c r="F56" i="55"/>
  <c r="F55" i="55"/>
  <c r="F54" i="55"/>
  <c r="F53" i="55"/>
  <c r="F52" i="55"/>
  <c r="F51" i="55"/>
  <c r="F50" i="55"/>
  <c r="F49" i="55"/>
  <c r="F48" i="55"/>
  <c r="F47" i="55"/>
  <c r="F46" i="55"/>
  <c r="F45" i="55"/>
  <c r="F44" i="55"/>
  <c r="F43" i="55"/>
  <c r="F42" i="55"/>
  <c r="F41" i="55"/>
  <c r="F40" i="55"/>
  <c r="F39" i="55"/>
  <c r="F38" i="55"/>
  <c r="F37" i="55"/>
  <c r="F36" i="55"/>
  <c r="F35" i="55"/>
  <c r="F34" i="55"/>
  <c r="F33" i="55"/>
  <c r="F32" i="55"/>
  <c r="F31" i="55"/>
  <c r="F29" i="55" s="1"/>
  <c r="F30" i="55"/>
  <c r="E29" i="55"/>
  <c r="D29" i="55"/>
  <c r="F28" i="55"/>
  <c r="F27" i="55"/>
  <c r="F26" i="55"/>
  <c r="F25" i="55"/>
  <c r="F24" i="55"/>
  <c r="F23" i="55"/>
  <c r="F22" i="55"/>
  <c r="F21" i="55"/>
  <c r="F20" i="55"/>
  <c r="F19" i="55"/>
  <c r="F18" i="55"/>
  <c r="F17" i="55"/>
  <c r="F16" i="55"/>
  <c r="F15" i="55"/>
  <c r="F14" i="55"/>
  <c r="F13" i="55"/>
  <c r="F12" i="55"/>
  <c r="F11" i="55"/>
  <c r="F10" i="55"/>
  <c r="F9" i="55"/>
  <c r="F8" i="55"/>
  <c r="F7" i="55"/>
  <c r="F6" i="55"/>
  <c r="F5" i="55"/>
  <c r="F4" i="55" s="1"/>
  <c r="F587" i="55" s="1"/>
  <c r="E4" i="55"/>
  <c r="E587" i="55" s="1"/>
  <c r="D4" i="55"/>
  <c r="D587" i="55" s="1"/>
  <c r="K23" i="50"/>
  <c r="J23" i="50"/>
  <c r="I23" i="50"/>
  <c r="H23" i="50"/>
  <c r="G23" i="50"/>
  <c r="E23" i="50"/>
  <c r="D23" i="50"/>
  <c r="C23" i="50"/>
  <c r="F22" i="50"/>
  <c r="F21" i="50"/>
  <c r="F20" i="50"/>
  <c r="F19" i="50"/>
  <c r="F18" i="50"/>
  <c r="F17" i="50"/>
  <c r="F16" i="50"/>
  <c r="F15" i="50"/>
  <c r="F14" i="50"/>
  <c r="F13" i="50"/>
  <c r="F12" i="50"/>
  <c r="F11" i="50"/>
  <c r="F10" i="50"/>
  <c r="F9" i="50"/>
  <c r="F23" i="50" s="1"/>
  <c r="F8" i="50"/>
  <c r="G554" i="56"/>
  <c r="G553" i="56"/>
  <c r="G552" i="56"/>
  <c r="G551" i="56"/>
  <c r="G550" i="56"/>
  <c r="G549" i="56"/>
  <c r="G548" i="56"/>
  <c r="G547" i="56"/>
  <c r="G546" i="56"/>
  <c r="G545" i="56"/>
  <c r="G544" i="56"/>
  <c r="G543" i="56"/>
  <c r="G542" i="56"/>
  <c r="G541" i="56"/>
  <c r="G540" i="56"/>
  <c r="G539" i="56"/>
  <c r="G538" i="56"/>
  <c r="G537" i="56"/>
  <c r="G536" i="56"/>
  <c r="G535" i="56"/>
  <c r="G534" i="56"/>
  <c r="G533" i="56"/>
  <c r="E532" i="56"/>
  <c r="F532" i="56" s="1"/>
  <c r="G532" i="56" s="1"/>
  <c r="G531" i="56"/>
  <c r="G530" i="56"/>
  <c r="G529" i="56"/>
  <c r="G528" i="56"/>
  <c r="G527" i="56"/>
  <c r="G526" i="56"/>
  <c r="G525" i="56"/>
  <c r="G524" i="56"/>
  <c r="G523" i="56"/>
  <c r="G522" i="56"/>
  <c r="G521" i="56"/>
  <c r="G520" i="56"/>
  <c r="G519" i="56"/>
  <c r="G518" i="56"/>
  <c r="G517" i="56"/>
  <c r="G516" i="56"/>
  <c r="G515" i="56"/>
  <c r="G514" i="56"/>
  <c r="G513" i="56"/>
  <c r="G512" i="56"/>
  <c r="G511" i="56"/>
  <c r="G510" i="56"/>
  <c r="G509" i="56"/>
  <c r="G508" i="56"/>
  <c r="G507" i="56"/>
  <c r="G506" i="56"/>
  <c r="G505" i="56"/>
  <c r="G504" i="56"/>
  <c r="G503" i="56"/>
  <c r="G502" i="56"/>
  <c r="G501" i="56"/>
  <c r="G500" i="56"/>
  <c r="G499" i="56"/>
  <c r="G498" i="56"/>
  <c r="G497" i="56"/>
  <c r="E496" i="56"/>
  <c r="F496" i="56" s="1"/>
  <c r="G496" i="56" s="1"/>
  <c r="G495" i="56"/>
  <c r="G494" i="56"/>
  <c r="G493" i="56"/>
  <c r="G492" i="56"/>
  <c r="G491" i="56"/>
  <c r="G490" i="56"/>
  <c r="G489" i="56"/>
  <c r="G488" i="56"/>
  <c r="G487" i="56"/>
  <c r="G486" i="56"/>
  <c r="G485" i="56"/>
  <c r="G484" i="56"/>
  <c r="G483" i="56"/>
  <c r="G482" i="56"/>
  <c r="G481" i="56"/>
  <c r="G480" i="56"/>
  <c r="G479" i="56"/>
  <c r="G478" i="56"/>
  <c r="G477" i="56"/>
  <c r="G476" i="56"/>
  <c r="G475" i="56"/>
  <c r="G474" i="56"/>
  <c r="G473" i="56"/>
  <c r="G472" i="56"/>
  <c r="G471" i="56"/>
  <c r="G470" i="56"/>
  <c r="G469" i="56"/>
  <c r="E468" i="56"/>
  <c r="F468" i="56" s="1"/>
  <c r="G468" i="56" s="1"/>
  <c r="G467" i="56"/>
  <c r="G466" i="56"/>
  <c r="G465" i="56"/>
  <c r="G464" i="56"/>
  <c r="G463" i="56"/>
  <c r="G462" i="56"/>
  <c r="G461" i="56"/>
  <c r="G460" i="56"/>
  <c r="G459" i="56"/>
  <c r="G458" i="56"/>
  <c r="G457" i="56"/>
  <c r="G456" i="56"/>
  <c r="G455" i="56"/>
  <c r="G454" i="56"/>
  <c r="G453" i="56"/>
  <c r="G452" i="56"/>
  <c r="G451" i="56"/>
  <c r="G450" i="56"/>
  <c r="G449" i="56"/>
  <c r="G448" i="56"/>
  <c r="G447" i="56"/>
  <c r="G446" i="56"/>
  <c r="G445" i="56"/>
  <c r="G444" i="56"/>
  <c r="G443" i="56"/>
  <c r="G442" i="56"/>
  <c r="G441" i="56"/>
  <c r="G440" i="56"/>
  <c r="G439" i="56"/>
  <c r="G438" i="56"/>
  <c r="G437" i="56"/>
  <c r="G436" i="56"/>
  <c r="G435" i="56"/>
  <c r="E434" i="56"/>
  <c r="F434" i="56" s="1"/>
  <c r="G434" i="56" s="1"/>
  <c r="G433" i="56"/>
  <c r="G432" i="56"/>
  <c r="G431" i="56"/>
  <c r="G430" i="56"/>
  <c r="G429" i="56"/>
  <c r="G428" i="56"/>
  <c r="G427" i="56"/>
  <c r="G426" i="56"/>
  <c r="G425" i="56"/>
  <c r="G424" i="56"/>
  <c r="G423" i="56"/>
  <c r="G422" i="56"/>
  <c r="G421" i="56"/>
  <c r="G420" i="56"/>
  <c r="G419" i="56"/>
  <c r="E418" i="56"/>
  <c r="F418" i="56" s="1"/>
  <c r="G418" i="56" s="1"/>
  <c r="G417" i="56"/>
  <c r="G416" i="56"/>
  <c r="G415" i="56"/>
  <c r="G414" i="56"/>
  <c r="G413" i="56"/>
  <c r="G412" i="56"/>
  <c r="G411" i="56"/>
  <c r="G410" i="56"/>
  <c r="G409" i="56"/>
  <c r="G408" i="56"/>
  <c r="G407" i="56"/>
  <c r="G406" i="56"/>
  <c r="G405" i="56"/>
  <c r="G404" i="56"/>
  <c r="G403" i="56"/>
  <c r="G402" i="56"/>
  <c r="G401" i="56"/>
  <c r="G400" i="56"/>
  <c r="F400" i="56"/>
  <c r="E400" i="56"/>
  <c r="G399" i="56"/>
  <c r="G398" i="56"/>
  <c r="G397" i="56"/>
  <c r="G396" i="56"/>
  <c r="G395" i="56"/>
  <c r="G394" i="56"/>
  <c r="G393" i="56"/>
  <c r="G392" i="56"/>
  <c r="G391" i="56"/>
  <c r="G390" i="56"/>
  <c r="G389" i="56"/>
  <c r="G388" i="56"/>
  <c r="G387" i="56"/>
  <c r="G386" i="56"/>
  <c r="G385" i="56"/>
  <c r="G384" i="56"/>
  <c r="G383" i="56"/>
  <c r="G382" i="56"/>
  <c r="G381" i="56"/>
  <c r="G380" i="56"/>
  <c r="G379" i="56"/>
  <c r="G378" i="56"/>
  <c r="G377" i="56"/>
  <c r="G376" i="56"/>
  <c r="F375" i="56"/>
  <c r="G375" i="56" s="1"/>
  <c r="E375" i="56"/>
  <c r="G374" i="56"/>
  <c r="G373" i="56"/>
  <c r="G372" i="56"/>
  <c r="G371" i="56"/>
  <c r="G370" i="56"/>
  <c r="G369" i="56"/>
  <c r="G368" i="56"/>
  <c r="G367" i="56"/>
  <c r="E366" i="56"/>
  <c r="F366" i="56" s="1"/>
  <c r="G366" i="56" s="1"/>
  <c r="G365" i="56"/>
  <c r="G364" i="56"/>
  <c r="G363" i="56"/>
  <c r="G362" i="56"/>
  <c r="G361" i="56"/>
  <c r="G360" i="56"/>
  <c r="F359" i="56"/>
  <c r="G359" i="56" s="1"/>
  <c r="E359" i="56"/>
  <c r="G358" i="56"/>
  <c r="G357" i="56"/>
  <c r="G356" i="56"/>
  <c r="G355" i="56"/>
  <c r="G354" i="56"/>
  <c r="G353" i="56"/>
  <c r="G352" i="56"/>
  <c r="G351" i="56"/>
  <c r="G350" i="56"/>
  <c r="G349" i="56"/>
  <c r="G348" i="56"/>
  <c r="G347" i="56"/>
  <c r="G346" i="56"/>
  <c r="G345" i="56"/>
  <c r="G344" i="56"/>
  <c r="G343" i="56"/>
  <c r="G342" i="56"/>
  <c r="G341" i="56"/>
  <c r="G340" i="56"/>
  <c r="G339" i="56"/>
  <c r="G338" i="56"/>
  <c r="G337" i="56"/>
  <c r="G336" i="56"/>
  <c r="F336" i="56"/>
  <c r="E336" i="56"/>
  <c r="G335" i="56"/>
  <c r="G334" i="56"/>
  <c r="G333" i="56"/>
  <c r="G332" i="56"/>
  <c r="G331" i="56"/>
  <c r="G330" i="56"/>
  <c r="G329" i="56"/>
  <c r="G328" i="56"/>
  <c r="G327" i="56"/>
  <c r="G326" i="56"/>
  <c r="G325" i="56"/>
  <c r="G324" i="56"/>
  <c r="G323" i="56"/>
  <c r="G322" i="56"/>
  <c r="G321" i="56"/>
  <c r="G320" i="56"/>
  <c r="G319" i="56"/>
  <c r="G318" i="56"/>
  <c r="G317" i="56"/>
  <c r="G316" i="56"/>
  <c r="G315" i="56"/>
  <c r="G314" i="56"/>
  <c r="G313" i="56"/>
  <c r="E312" i="56"/>
  <c r="F312" i="56" s="1"/>
  <c r="G312" i="56" s="1"/>
  <c r="G311" i="56"/>
  <c r="G310" i="56"/>
  <c r="G309" i="56"/>
  <c r="G308" i="56"/>
  <c r="G307" i="56"/>
  <c r="G306" i="56"/>
  <c r="G305" i="56"/>
  <c r="G304" i="56"/>
  <c r="G303" i="56"/>
  <c r="G302" i="56"/>
  <c r="G301" i="56"/>
  <c r="G300" i="56"/>
  <c r="G299" i="56"/>
  <c r="G298" i="56"/>
  <c r="F297" i="56"/>
  <c r="G297" i="56" s="1"/>
  <c r="E297" i="56"/>
  <c r="G296" i="56"/>
  <c r="G295" i="56"/>
  <c r="G294" i="56"/>
  <c r="G293" i="56"/>
  <c r="G292" i="56"/>
  <c r="G291" i="56"/>
  <c r="G290" i="56"/>
  <c r="G289" i="56"/>
  <c r="G288" i="56"/>
  <c r="G287" i="56"/>
  <c r="G286" i="56"/>
  <c r="G285" i="56"/>
  <c r="G284" i="56"/>
  <c r="G283" i="56"/>
  <c r="G282" i="56"/>
  <c r="G281" i="56"/>
  <c r="G280" i="56"/>
  <c r="F279" i="56"/>
  <c r="G279" i="56" s="1"/>
  <c r="E279" i="56"/>
  <c r="G278" i="56"/>
  <c r="G277" i="56"/>
  <c r="G276" i="56"/>
  <c r="G275" i="56"/>
  <c r="G274" i="56"/>
  <c r="G273" i="56"/>
  <c r="G272" i="56"/>
  <c r="G271" i="56"/>
  <c r="G270" i="56"/>
  <c r="G269" i="56"/>
  <c r="G268" i="56"/>
  <c r="F268" i="56"/>
  <c r="E268" i="56"/>
  <c r="G267" i="56"/>
  <c r="G266" i="56"/>
  <c r="G265" i="56"/>
  <c r="G264" i="56"/>
  <c r="G263" i="56"/>
  <c r="G262" i="56"/>
  <c r="G261" i="56"/>
  <c r="G260" i="56"/>
  <c r="G259" i="56"/>
  <c r="G258" i="56"/>
  <c r="F258" i="56"/>
  <c r="E258" i="56"/>
  <c r="G257" i="56"/>
  <c r="G256" i="56"/>
  <c r="G255" i="56"/>
  <c r="G254" i="56"/>
  <c r="G253" i="56"/>
  <c r="G252" i="56"/>
  <c r="G251" i="56"/>
  <c r="G250" i="56"/>
  <c r="G249" i="56"/>
  <c r="G248" i="56"/>
  <c r="G247" i="56"/>
  <c r="F247" i="56"/>
  <c r="E247" i="56"/>
  <c r="G246" i="56"/>
  <c r="G245" i="56"/>
  <c r="G244" i="56"/>
  <c r="G243" i="56"/>
  <c r="G242" i="56"/>
  <c r="G241" i="56"/>
  <c r="F241" i="56"/>
  <c r="E241" i="56"/>
  <c r="G240" i="56"/>
  <c r="G239" i="56"/>
  <c r="G238" i="56"/>
  <c r="G237" i="56"/>
  <c r="G236" i="56"/>
  <c r="G235" i="56"/>
  <c r="G234" i="56"/>
  <c r="G233" i="56"/>
  <c r="G232" i="56"/>
  <c r="G231" i="56"/>
  <c r="G230" i="56"/>
  <c r="G229" i="56"/>
  <c r="G228" i="56"/>
  <c r="G227" i="56"/>
  <c r="G226" i="56"/>
  <c r="G225" i="56"/>
  <c r="G224" i="56"/>
  <c r="G223" i="56"/>
  <c r="G222" i="56"/>
  <c r="G221" i="56"/>
  <c r="G220" i="56"/>
  <c r="G219" i="56"/>
  <c r="G218" i="56"/>
  <c r="G217" i="56"/>
  <c r="G216" i="56"/>
  <c r="G215" i="56"/>
  <c r="G214" i="56"/>
  <c r="G213" i="56"/>
  <c r="G212" i="56"/>
  <c r="G211" i="56"/>
  <c r="F211" i="56"/>
  <c r="E211" i="56"/>
  <c r="G210" i="56"/>
  <c r="G209" i="56"/>
  <c r="G208" i="56"/>
  <c r="G207" i="56"/>
  <c r="G206" i="56"/>
  <c r="G205" i="56"/>
  <c r="G204" i="56"/>
  <c r="G203" i="56"/>
  <c r="G202" i="56"/>
  <c r="G201" i="56"/>
  <c r="G200" i="56"/>
  <c r="G199" i="56"/>
  <c r="G198" i="56"/>
  <c r="F198" i="56"/>
  <c r="E198" i="56"/>
  <c r="G197" i="56"/>
  <c r="G196" i="56"/>
  <c r="G195" i="56"/>
  <c r="G194" i="56"/>
  <c r="G193" i="56"/>
  <c r="G192" i="56"/>
  <c r="G191" i="56"/>
  <c r="G190" i="56"/>
  <c r="G189" i="56"/>
  <c r="G188" i="56"/>
  <c r="G187" i="56"/>
  <c r="G186" i="56"/>
  <c r="G185" i="56"/>
  <c r="G184" i="56"/>
  <c r="F184" i="56"/>
  <c r="E184" i="56"/>
  <c r="G183" i="56"/>
  <c r="G182" i="56"/>
  <c r="G181" i="56"/>
  <c r="G180" i="56"/>
  <c r="G179" i="56"/>
  <c r="G178" i="56"/>
  <c r="G177" i="56"/>
  <c r="G176" i="56"/>
  <c r="G175" i="56"/>
  <c r="G174" i="56"/>
  <c r="G173" i="56"/>
  <c r="G172" i="56"/>
  <c r="G171" i="56"/>
  <c r="G170" i="56"/>
  <c r="G169" i="56"/>
  <c r="F169" i="56"/>
  <c r="E169" i="56"/>
  <c r="G168" i="56"/>
  <c r="G167" i="56"/>
  <c r="G166" i="56"/>
  <c r="G165" i="56"/>
  <c r="G164" i="56"/>
  <c r="G163" i="56"/>
  <c r="G162" i="56"/>
  <c r="G161" i="56"/>
  <c r="G160" i="56"/>
  <c r="G159" i="56"/>
  <c r="E158" i="56"/>
  <c r="F158" i="56" s="1"/>
  <c r="G158" i="56" s="1"/>
  <c r="G157" i="56"/>
  <c r="G156" i="56"/>
  <c r="G155" i="56"/>
  <c r="G154" i="56"/>
  <c r="G153" i="56"/>
  <c r="G152" i="56"/>
  <c r="G151" i="56"/>
  <c r="G150" i="56"/>
  <c r="G149" i="56"/>
  <c r="G148" i="56"/>
  <c r="G147" i="56"/>
  <c r="G146" i="56"/>
  <c r="G145" i="56"/>
  <c r="E144" i="56"/>
  <c r="F144" i="56" s="1"/>
  <c r="G144" i="56" s="1"/>
  <c r="G143" i="56"/>
  <c r="G142" i="56"/>
  <c r="G141" i="56"/>
  <c r="G140" i="56"/>
  <c r="G139" i="56"/>
  <c r="G138" i="56"/>
  <c r="G137" i="56"/>
  <c r="G136" i="56"/>
  <c r="G135" i="56"/>
  <c r="G134" i="56"/>
  <c r="G133" i="56"/>
  <c r="G132" i="56"/>
  <c r="G131" i="56"/>
  <c r="G130" i="56"/>
  <c r="G129" i="56"/>
  <c r="G128" i="56"/>
  <c r="F128" i="56"/>
  <c r="E128" i="56"/>
  <c r="G127" i="56"/>
  <c r="G126" i="56"/>
  <c r="G125" i="56"/>
  <c r="G124" i="56"/>
  <c r="G123" i="56"/>
  <c r="G122" i="56"/>
  <c r="G121" i="56"/>
  <c r="G120" i="56"/>
  <c r="G119" i="56"/>
  <c r="G118" i="56"/>
  <c r="G117" i="56"/>
  <c r="G116" i="56"/>
  <c r="G115" i="56"/>
  <c r="G114" i="56"/>
  <c r="G113" i="56"/>
  <c r="G112" i="56"/>
  <c r="G111" i="56"/>
  <c r="G110" i="56"/>
  <c r="G109" i="56"/>
  <c r="E108" i="56"/>
  <c r="F108" i="56" s="1"/>
  <c r="G108" i="56" s="1"/>
  <c r="G107" i="56"/>
  <c r="G106" i="56"/>
  <c r="G105" i="56"/>
  <c r="G104" i="56"/>
  <c r="G103" i="56"/>
  <c r="G102" i="56"/>
  <c r="G101" i="56"/>
  <c r="G100" i="56"/>
  <c r="G99" i="56"/>
  <c r="G98" i="56"/>
  <c r="G97" i="56"/>
  <c r="G96" i="56"/>
  <c r="F96" i="56"/>
  <c r="E96" i="56"/>
  <c r="G95" i="56"/>
  <c r="G94" i="56"/>
  <c r="G93" i="56"/>
  <c r="G92" i="56"/>
  <c r="G91" i="56"/>
  <c r="G90" i="56"/>
  <c r="G89" i="56"/>
  <c r="E88" i="56"/>
  <c r="F88" i="56" s="1"/>
  <c r="G88" i="56" s="1"/>
  <c r="G87" i="56"/>
  <c r="G86" i="56"/>
  <c r="G85" i="56"/>
  <c r="G84" i="56"/>
  <c r="G83" i="56"/>
  <c r="G82" i="56"/>
  <c r="G81" i="56"/>
  <c r="G80" i="56"/>
  <c r="G79" i="56"/>
  <c r="G78" i="56"/>
  <c r="G77" i="56"/>
  <c r="G76" i="56"/>
  <c r="G75" i="56"/>
  <c r="G74" i="56"/>
  <c r="G73" i="56"/>
  <c r="G72" i="56"/>
  <c r="G71" i="56"/>
  <c r="G70" i="56"/>
  <c r="G69" i="56"/>
  <c r="G68" i="56"/>
  <c r="G67" i="56"/>
  <c r="G66" i="56"/>
  <c r="G65" i="56"/>
  <c r="G64" i="56"/>
  <c r="G63" i="56"/>
  <c r="G62" i="56"/>
  <c r="G61" i="56"/>
  <c r="G60" i="56"/>
  <c r="G59" i="56"/>
  <c r="E58" i="56"/>
  <c r="F58" i="56" s="1"/>
  <c r="G58" i="56" s="1"/>
  <c r="G57" i="56"/>
  <c r="G56" i="56"/>
  <c r="G55" i="56"/>
  <c r="G54" i="56"/>
  <c r="G53" i="56"/>
  <c r="G52" i="56"/>
  <c r="G51" i="56"/>
  <c r="G50" i="56"/>
  <c r="G49" i="56"/>
  <c r="G48" i="56"/>
  <c r="G47" i="56"/>
  <c r="E46" i="56"/>
  <c r="F46" i="56" s="1"/>
  <c r="G46" i="56" s="1"/>
  <c r="G45" i="56"/>
  <c r="G44" i="56"/>
  <c r="G43" i="56"/>
  <c r="G42" i="56"/>
  <c r="G41" i="56"/>
  <c r="G40" i="56"/>
  <c r="G39" i="56"/>
  <c r="E38" i="56"/>
  <c r="F38" i="56" s="1"/>
  <c r="G38" i="56" s="1"/>
  <c r="G37" i="56"/>
  <c r="G36" i="56"/>
  <c r="G35" i="56"/>
  <c r="G34" i="56"/>
  <c r="G33" i="56"/>
  <c r="G32" i="56"/>
  <c r="G31" i="56"/>
  <c r="G30" i="56"/>
  <c r="G29" i="56"/>
  <c r="G28" i="56"/>
  <c r="F27" i="56"/>
  <c r="G27" i="56" s="1"/>
  <c r="E27" i="56"/>
  <c r="E19" i="56"/>
  <c r="F19" i="56" s="1"/>
  <c r="G19" i="56" s="1"/>
  <c r="F12" i="56"/>
  <c r="G12" i="56" s="1"/>
  <c r="E7" i="56"/>
  <c r="E6" i="56"/>
  <c r="D6" i="56"/>
  <c r="F6" i="56" s="1"/>
  <c r="G6" i="56" s="1"/>
  <c r="L592" i="49"/>
  <c r="K592" i="49"/>
  <c r="J592" i="49"/>
  <c r="I592" i="49"/>
  <c r="H592" i="49"/>
  <c r="E592" i="49"/>
  <c r="D592" i="49"/>
  <c r="C592" i="49"/>
  <c r="B592" i="49"/>
  <c r="F532" i="49"/>
  <c r="F510" i="49"/>
  <c r="F509" i="49"/>
  <c r="F508" i="49"/>
  <c r="F507" i="49"/>
  <c r="F506" i="49"/>
  <c r="F505" i="49"/>
  <c r="F504" i="49"/>
  <c r="F503" i="49"/>
  <c r="F502" i="49"/>
  <c r="F501" i="49"/>
  <c r="F500" i="49"/>
  <c r="F499" i="49"/>
  <c r="F498" i="49"/>
  <c r="F497" i="49"/>
  <c r="F496" i="49"/>
  <c r="F493" i="49"/>
  <c r="F492" i="49"/>
  <c r="F491" i="49"/>
  <c r="F490" i="49"/>
  <c r="F489" i="49"/>
  <c r="F488" i="49"/>
  <c r="F487" i="49"/>
  <c r="F485" i="49"/>
  <c r="F484" i="49"/>
  <c r="F483" i="49"/>
  <c r="F458" i="49"/>
  <c r="F452" i="49"/>
  <c r="F437" i="49"/>
  <c r="F433" i="49"/>
  <c r="F432" i="49"/>
  <c r="F431" i="49"/>
  <c r="F430" i="49"/>
  <c r="F429" i="49"/>
  <c r="F428" i="49"/>
  <c r="F425" i="49"/>
  <c r="F424" i="49"/>
  <c r="F423" i="49"/>
  <c r="F422" i="49"/>
  <c r="F421" i="49"/>
  <c r="H418" i="49"/>
  <c r="F415" i="49"/>
  <c r="F410" i="49"/>
  <c r="F409" i="49"/>
  <c r="F405" i="49"/>
  <c r="F404" i="49"/>
  <c r="F403" i="49"/>
  <c r="F402" i="49"/>
  <c r="F401" i="49"/>
  <c r="F400" i="49"/>
  <c r="F399" i="49"/>
  <c r="F398" i="49"/>
  <c r="F397" i="49"/>
  <c r="F396" i="49"/>
  <c r="F395" i="49"/>
  <c r="F394" i="49"/>
  <c r="F393" i="49"/>
  <c r="F385" i="49"/>
  <c r="F365" i="49"/>
  <c r="F363" i="49"/>
  <c r="F352" i="49"/>
  <c r="F341" i="49"/>
  <c r="F332" i="49"/>
  <c r="F309" i="49"/>
  <c r="F308" i="49"/>
  <c r="F307" i="49"/>
  <c r="F282" i="49"/>
  <c r="F279" i="49"/>
  <c r="F276" i="49"/>
  <c r="F263" i="49"/>
  <c r="F219" i="49"/>
  <c r="F209" i="49"/>
  <c r="F205" i="49"/>
  <c r="F204" i="49"/>
  <c r="F203" i="49"/>
  <c r="F199" i="49"/>
  <c r="F181" i="49"/>
  <c r="F180" i="49"/>
  <c r="F179" i="49"/>
  <c r="F178" i="49"/>
  <c r="F177" i="49"/>
  <c r="F176" i="49"/>
  <c r="F175" i="49"/>
  <c r="F174" i="49"/>
  <c r="F173" i="49"/>
  <c r="F172" i="49"/>
  <c r="F171" i="49"/>
  <c r="F170" i="49"/>
  <c r="F169" i="49"/>
  <c r="F168" i="49"/>
  <c r="F167" i="49"/>
  <c r="F155" i="49"/>
  <c r="F154" i="49"/>
  <c r="F153" i="49"/>
  <c r="F152" i="49"/>
  <c r="F151" i="49"/>
  <c r="F150" i="49"/>
  <c r="F149" i="49"/>
  <c r="F148" i="49"/>
  <c r="F147" i="49"/>
  <c r="F146" i="49"/>
  <c r="F145" i="49"/>
  <c r="F144" i="49"/>
  <c r="F143" i="49"/>
  <c r="F142" i="49"/>
  <c r="F141" i="49"/>
  <c r="F140" i="49"/>
  <c r="F139" i="49"/>
  <c r="F136" i="49"/>
  <c r="F135" i="49"/>
  <c r="F134" i="49"/>
  <c r="F133" i="49"/>
  <c r="F132" i="49"/>
  <c r="F131" i="49"/>
  <c r="F130" i="49"/>
  <c r="F129" i="49"/>
  <c r="F128" i="49"/>
  <c r="F127" i="49"/>
  <c r="F122" i="49"/>
  <c r="F110" i="49"/>
  <c r="F102" i="49"/>
  <c r="F101" i="49"/>
  <c r="F100" i="49"/>
  <c r="F99" i="49"/>
  <c r="F98" i="49"/>
  <c r="F97" i="49"/>
  <c r="F96" i="49"/>
  <c r="F95" i="49"/>
  <c r="F94" i="49"/>
  <c r="F93" i="49"/>
  <c r="F92" i="49"/>
  <c r="F91" i="49"/>
  <c r="F79" i="49"/>
  <c r="F64" i="49"/>
  <c r="F49" i="49"/>
  <c r="F46" i="49"/>
  <c r="F32" i="49"/>
  <c r="F31" i="49"/>
  <c r="F30" i="49"/>
  <c r="F29" i="49"/>
  <c r="F28" i="49"/>
  <c r="F27" i="49"/>
  <c r="F26" i="49"/>
  <c r="F25" i="49"/>
  <c r="F24" i="49"/>
  <c r="F23" i="49"/>
  <c r="F22" i="49"/>
  <c r="F21" i="49"/>
  <c r="F20" i="49"/>
  <c r="F19" i="49"/>
  <c r="F18" i="49"/>
  <c r="F17" i="49"/>
  <c r="F16" i="49"/>
  <c r="F15" i="49"/>
  <c r="F14" i="49"/>
  <c r="F13" i="49"/>
  <c r="F12" i="49"/>
  <c r="F11" i="49"/>
  <c r="F10" i="49"/>
  <c r="F592" i="49" s="1"/>
  <c r="N603" i="47"/>
  <c r="K592" i="47"/>
  <c r="J592" i="47"/>
  <c r="I592" i="47"/>
  <c r="H592" i="47"/>
  <c r="G592" i="47"/>
  <c r="E592" i="47"/>
  <c r="D592" i="47"/>
  <c r="B592" i="47"/>
  <c r="F591" i="47"/>
  <c r="M590" i="47"/>
  <c r="F590" i="47"/>
  <c r="F589" i="47"/>
  <c r="F588" i="47"/>
  <c r="F587" i="47"/>
  <c r="F586" i="47"/>
  <c r="F585" i="47"/>
  <c r="F584" i="47"/>
  <c r="F583" i="47"/>
  <c r="F582" i="47"/>
  <c r="F581" i="47"/>
  <c r="F580" i="47"/>
  <c r="F579" i="47"/>
  <c r="F578" i="47"/>
  <c r="F577" i="47"/>
  <c r="F576" i="47"/>
  <c r="F575" i="47"/>
  <c r="F574" i="47"/>
  <c r="F573" i="47"/>
  <c r="F572" i="47"/>
  <c r="F571" i="47"/>
  <c r="F570" i="47"/>
  <c r="F569" i="47"/>
  <c r="F568" i="47"/>
  <c r="F567" i="47"/>
  <c r="F566" i="47"/>
  <c r="F565" i="47"/>
  <c r="F564" i="47"/>
  <c r="F563" i="47"/>
  <c r="F562" i="47"/>
  <c r="F561" i="47"/>
  <c r="F560" i="47"/>
  <c r="F559" i="47"/>
  <c r="F558" i="47"/>
  <c r="F557" i="47"/>
  <c r="F556" i="47"/>
  <c r="F555" i="47"/>
  <c r="F554" i="47"/>
  <c r="F553" i="47"/>
  <c r="F552" i="47"/>
  <c r="F551" i="47"/>
  <c r="F550" i="47"/>
  <c r="F549" i="47"/>
  <c r="F548" i="47"/>
  <c r="F547" i="47"/>
  <c r="F546" i="47"/>
  <c r="F545" i="47"/>
  <c r="F544" i="47"/>
  <c r="F543" i="47"/>
  <c r="F542" i="47"/>
  <c r="F541" i="47"/>
  <c r="F540" i="47"/>
  <c r="F539" i="47"/>
  <c r="F538" i="47"/>
  <c r="F537" i="47"/>
  <c r="F536" i="47"/>
  <c r="F535" i="47"/>
  <c r="F534" i="47"/>
  <c r="F533" i="47"/>
  <c r="F532" i="47"/>
  <c r="F531" i="47"/>
  <c r="F530" i="47"/>
  <c r="F529" i="47"/>
  <c r="F528" i="47"/>
  <c r="F527" i="47"/>
  <c r="F526" i="47"/>
  <c r="F525" i="47"/>
  <c r="F524" i="47"/>
  <c r="F523" i="47"/>
  <c r="F522" i="47"/>
  <c r="F521" i="47"/>
  <c r="F520" i="47"/>
  <c r="F519" i="47"/>
  <c r="F518" i="47"/>
  <c r="F517" i="47"/>
  <c r="F516" i="47"/>
  <c r="F515" i="47"/>
  <c r="F514" i="47"/>
  <c r="F513" i="47"/>
  <c r="F512" i="47"/>
  <c r="F510" i="47"/>
  <c r="F509" i="47"/>
  <c r="F508" i="47"/>
  <c r="F507" i="47"/>
  <c r="F506" i="47"/>
  <c r="F505" i="47"/>
  <c r="F504" i="47"/>
  <c r="F503" i="47"/>
  <c r="F502" i="47"/>
  <c r="F501" i="47"/>
  <c r="F500" i="47"/>
  <c r="F499" i="47"/>
  <c r="F498" i="47"/>
  <c r="F497" i="47"/>
  <c r="F496" i="47"/>
  <c r="F495" i="47"/>
  <c r="F494" i="47"/>
  <c r="F493" i="47"/>
  <c r="F492" i="47"/>
  <c r="F491" i="47"/>
  <c r="F490" i="47"/>
  <c r="F489" i="47"/>
  <c r="F488" i="47"/>
  <c r="F487" i="47"/>
  <c r="F486" i="47"/>
  <c r="F485" i="47"/>
  <c r="F484" i="47"/>
  <c r="F483" i="47"/>
  <c r="F482" i="47"/>
  <c r="F481" i="47"/>
  <c r="F480" i="47"/>
  <c r="F478" i="47"/>
  <c r="F477" i="47"/>
  <c r="F476" i="47"/>
  <c r="F475" i="47"/>
  <c r="F474" i="47"/>
  <c r="F473" i="47"/>
  <c r="F472" i="47"/>
  <c r="F471" i="47"/>
  <c r="F470" i="47"/>
  <c r="F469" i="47"/>
  <c r="F468" i="47"/>
  <c r="F467" i="47"/>
  <c r="F466" i="47"/>
  <c r="F465" i="47"/>
  <c r="F464" i="47"/>
  <c r="F463" i="47"/>
  <c r="F462" i="47"/>
  <c r="F461" i="47"/>
  <c r="F460" i="47"/>
  <c r="F459" i="47"/>
  <c r="F458" i="47"/>
  <c r="F457" i="47"/>
  <c r="F456" i="47"/>
  <c r="F455" i="47"/>
  <c r="F454" i="47"/>
  <c r="F453" i="47"/>
  <c r="F452" i="47"/>
  <c r="F451" i="47"/>
  <c r="F450" i="47"/>
  <c r="F449" i="47"/>
  <c r="F448" i="47"/>
  <c r="F447" i="47"/>
  <c r="F446" i="47"/>
  <c r="F445" i="47"/>
  <c r="F444" i="47"/>
  <c r="F443" i="47"/>
  <c r="F442" i="47"/>
  <c r="F441" i="47"/>
  <c r="F440" i="47"/>
  <c r="F439" i="47"/>
  <c r="F438" i="47"/>
  <c r="F437" i="47"/>
  <c r="F436" i="47"/>
  <c r="F435" i="47"/>
  <c r="F434" i="47"/>
  <c r="F433" i="47"/>
  <c r="F432" i="47"/>
  <c r="F431" i="47"/>
  <c r="F430" i="47"/>
  <c r="F429" i="47"/>
  <c r="F428" i="47"/>
  <c r="F427" i="47"/>
  <c r="F426" i="47"/>
  <c r="F425" i="47"/>
  <c r="F424" i="47"/>
  <c r="F423" i="47"/>
  <c r="F422" i="47"/>
  <c r="F421" i="47"/>
  <c r="F420" i="47"/>
  <c r="F419" i="47"/>
  <c r="F418" i="47"/>
  <c r="F417" i="47"/>
  <c r="F416" i="47"/>
  <c r="F415" i="47"/>
  <c r="M414" i="47"/>
  <c r="F414" i="47"/>
  <c r="F413" i="47"/>
  <c r="F412" i="47"/>
  <c r="F411" i="47"/>
  <c r="F410" i="47"/>
  <c r="F409" i="47"/>
  <c r="F408" i="47"/>
  <c r="F407" i="47"/>
  <c r="F406" i="47"/>
  <c r="F405" i="47"/>
  <c r="F404" i="47"/>
  <c r="F403" i="47"/>
  <c r="F402" i="47"/>
  <c r="F401" i="47"/>
  <c r="F400" i="47"/>
  <c r="F399" i="47"/>
  <c r="F398" i="47"/>
  <c r="F397" i="47"/>
  <c r="F396" i="47"/>
  <c r="F395" i="47"/>
  <c r="F394" i="47"/>
  <c r="F393" i="47"/>
  <c r="F392" i="47"/>
  <c r="F391" i="47"/>
  <c r="F390" i="47"/>
  <c r="F389" i="47"/>
  <c r="F388" i="47"/>
  <c r="F387" i="47"/>
  <c r="F386" i="47"/>
  <c r="F385" i="47"/>
  <c r="F384" i="47"/>
  <c r="F383" i="47"/>
  <c r="F382" i="47"/>
  <c r="F381" i="47"/>
  <c r="F380" i="47"/>
  <c r="F379" i="47"/>
  <c r="F378" i="47"/>
  <c r="F377" i="47"/>
  <c r="F375" i="47"/>
  <c r="F374" i="47"/>
  <c r="F373" i="47"/>
  <c r="F372" i="47"/>
  <c r="F371" i="47"/>
  <c r="F370" i="47"/>
  <c r="F369" i="47"/>
  <c r="F368" i="47"/>
  <c r="F367" i="47"/>
  <c r="F366" i="47"/>
  <c r="F365" i="47"/>
  <c r="F364" i="47"/>
  <c r="F363" i="47"/>
  <c r="F362" i="47"/>
  <c r="F361" i="47"/>
  <c r="F360" i="47"/>
  <c r="F359" i="47"/>
  <c r="F358" i="47"/>
  <c r="F357" i="47"/>
  <c r="F356" i="47"/>
  <c r="F355" i="47"/>
  <c r="F354" i="47"/>
  <c r="F353" i="47"/>
  <c r="F352" i="47"/>
  <c r="M351" i="47"/>
  <c r="F351" i="47"/>
  <c r="F350" i="47"/>
  <c r="F349" i="47"/>
  <c r="F348" i="47"/>
  <c r="F347" i="47"/>
  <c r="F346" i="47"/>
  <c r="F345" i="47"/>
  <c r="F344" i="47"/>
  <c r="F343" i="47"/>
  <c r="F342" i="47"/>
  <c r="F341" i="47"/>
  <c r="F340" i="47"/>
  <c r="F339" i="47"/>
  <c r="F338" i="47"/>
  <c r="F337" i="47"/>
  <c r="F336" i="47"/>
  <c r="F335" i="47"/>
  <c r="F334" i="47"/>
  <c r="F333" i="47"/>
  <c r="F332" i="47"/>
  <c r="F331" i="47"/>
  <c r="F330" i="47"/>
  <c r="F329" i="47"/>
  <c r="F328" i="47"/>
  <c r="F327" i="47"/>
  <c r="F326" i="47"/>
  <c r="F325" i="47"/>
  <c r="F324" i="47"/>
  <c r="F323" i="47"/>
  <c r="F322" i="47"/>
  <c r="F321" i="47"/>
  <c r="F320" i="47"/>
  <c r="F319" i="47"/>
  <c r="F318" i="47"/>
  <c r="F317" i="47"/>
  <c r="M316" i="47"/>
  <c r="F316" i="47"/>
  <c r="F315" i="47"/>
  <c r="F314" i="47"/>
  <c r="F313" i="47"/>
  <c r="F312" i="47"/>
  <c r="F311" i="47"/>
  <c r="F310" i="47"/>
  <c r="F309" i="47"/>
  <c r="F308" i="47"/>
  <c r="F307" i="47"/>
  <c r="F306" i="47"/>
  <c r="F305" i="47"/>
  <c r="F304" i="47"/>
  <c r="F303" i="47"/>
  <c r="F302" i="47"/>
  <c r="F301" i="47"/>
  <c r="F300" i="47"/>
  <c r="F299" i="47"/>
  <c r="F298" i="47"/>
  <c r="F297" i="47"/>
  <c r="F296" i="47"/>
  <c r="F295" i="47"/>
  <c r="F294" i="47"/>
  <c r="F293" i="47"/>
  <c r="F292" i="47"/>
  <c r="F291" i="47"/>
  <c r="F290" i="47"/>
  <c r="F289" i="47"/>
  <c r="F288" i="47"/>
  <c r="F287" i="47"/>
  <c r="F286" i="47"/>
  <c r="F285" i="47"/>
  <c r="F284" i="47"/>
  <c r="F283" i="47"/>
  <c r="F282" i="47"/>
  <c r="F281" i="47"/>
  <c r="F280" i="47"/>
  <c r="F279" i="47"/>
  <c r="F278" i="47"/>
  <c r="F277" i="47"/>
  <c r="F276" i="47"/>
  <c r="F275" i="47"/>
  <c r="F274" i="47"/>
  <c r="F273" i="47"/>
  <c r="F272" i="47"/>
  <c r="F271" i="47"/>
  <c r="F270" i="47"/>
  <c r="F269" i="47"/>
  <c r="F268" i="47"/>
  <c r="F267" i="47"/>
  <c r="F265" i="47"/>
  <c r="F264" i="47"/>
  <c r="F263" i="47"/>
  <c r="F262" i="47"/>
  <c r="F261" i="47"/>
  <c r="F260" i="47"/>
  <c r="F259" i="47"/>
  <c r="F258" i="47"/>
  <c r="F257" i="47"/>
  <c r="F256" i="47"/>
  <c r="M255" i="47"/>
  <c r="F255" i="47"/>
  <c r="F254" i="47"/>
  <c r="F253" i="47"/>
  <c r="F252" i="47"/>
  <c r="F251" i="47"/>
  <c r="F250" i="47"/>
  <c r="F249" i="47"/>
  <c r="F248" i="47"/>
  <c r="F247" i="47"/>
  <c r="F246" i="47"/>
  <c r="F245" i="47"/>
  <c r="F244" i="47"/>
  <c r="F243" i="47"/>
  <c r="F242" i="47"/>
  <c r="F241" i="47"/>
  <c r="F240" i="47"/>
  <c r="F239" i="47"/>
  <c r="F238" i="47"/>
  <c r="F237" i="47"/>
  <c r="F236" i="47"/>
  <c r="F235" i="47"/>
  <c r="F234" i="47"/>
  <c r="F233" i="47"/>
  <c r="F232" i="47"/>
  <c r="F231" i="47"/>
  <c r="F230" i="47"/>
  <c r="F229" i="47"/>
  <c r="F228" i="47"/>
  <c r="F227" i="47"/>
  <c r="F226" i="47"/>
  <c r="F225" i="47"/>
  <c r="F224" i="47"/>
  <c r="F223" i="47"/>
  <c r="F222" i="47"/>
  <c r="F221" i="47"/>
  <c r="F220" i="47"/>
  <c r="F219" i="47"/>
  <c r="F218" i="47"/>
  <c r="F217" i="47"/>
  <c r="F216" i="47"/>
  <c r="F215" i="47"/>
  <c r="F214" i="47"/>
  <c r="F213" i="47"/>
  <c r="F212" i="47"/>
  <c r="F211" i="47"/>
  <c r="F210" i="47"/>
  <c r="M209" i="47"/>
  <c r="F209" i="47"/>
  <c r="F208" i="47"/>
  <c r="F207" i="47"/>
  <c r="F206" i="47"/>
  <c r="F205" i="47"/>
  <c r="F204" i="47"/>
  <c r="F203" i="47"/>
  <c r="F202" i="47"/>
  <c r="F201" i="47"/>
  <c r="F200" i="47"/>
  <c r="F199" i="47"/>
  <c r="F198" i="47"/>
  <c r="F197" i="47"/>
  <c r="F196" i="47"/>
  <c r="F195" i="47"/>
  <c r="F194" i="47"/>
  <c r="F193" i="47"/>
  <c r="F192" i="47"/>
  <c r="F191" i="47"/>
  <c r="F190" i="47"/>
  <c r="F189" i="47"/>
  <c r="F188" i="47"/>
  <c r="F187" i="47"/>
  <c r="F186" i="47"/>
  <c r="F185" i="47"/>
  <c r="F184" i="47"/>
  <c r="F183" i="47"/>
  <c r="F182" i="47"/>
  <c r="F181" i="47"/>
  <c r="F180" i="47"/>
  <c r="F179" i="47"/>
  <c r="F178" i="47"/>
  <c r="F177" i="47"/>
  <c r="F176" i="47"/>
  <c r="F175" i="47"/>
  <c r="F174" i="47"/>
  <c r="F173" i="47"/>
  <c r="F172" i="47"/>
  <c r="F171" i="47"/>
  <c r="F170" i="47"/>
  <c r="F169" i="47"/>
  <c r="F168" i="47"/>
  <c r="F167" i="47"/>
  <c r="F166" i="47"/>
  <c r="F165" i="47"/>
  <c r="F164" i="47"/>
  <c r="F157" i="47"/>
  <c r="F156" i="47"/>
  <c r="F155" i="47"/>
  <c r="F154" i="47"/>
  <c r="F153" i="47"/>
  <c r="F152" i="47"/>
  <c r="F151" i="47"/>
  <c r="F150" i="47"/>
  <c r="F149" i="47"/>
  <c r="F148" i="47"/>
  <c r="F147" i="47"/>
  <c r="F146" i="47"/>
  <c r="F145" i="47"/>
  <c r="F144" i="47"/>
  <c r="F143" i="47"/>
  <c r="F142" i="47"/>
  <c r="F141" i="47"/>
  <c r="F140" i="47"/>
  <c r="F139" i="47"/>
  <c r="F138" i="47"/>
  <c r="F137" i="47"/>
  <c r="F136" i="47"/>
  <c r="F135" i="47"/>
  <c r="F134" i="47"/>
  <c r="F133" i="47"/>
  <c r="F132" i="47"/>
  <c r="F131" i="47"/>
  <c r="F130" i="47"/>
  <c r="F129" i="47"/>
  <c r="F128" i="47"/>
  <c r="F127" i="47"/>
  <c r="F126" i="47"/>
  <c r="F125" i="47"/>
  <c r="F124" i="47"/>
  <c r="F123" i="47"/>
  <c r="F122" i="47"/>
  <c r="F121" i="47"/>
  <c r="F120" i="47"/>
  <c r="F119" i="47"/>
  <c r="F118" i="47"/>
  <c r="F117" i="47"/>
  <c r="F116" i="47"/>
  <c r="F115" i="47"/>
  <c r="F114" i="47"/>
  <c r="F113" i="47"/>
  <c r="F112" i="47"/>
  <c r="F111" i="47"/>
  <c r="F110" i="47"/>
  <c r="F109" i="47"/>
  <c r="F108" i="47"/>
  <c r="F107" i="47"/>
  <c r="F106" i="47"/>
  <c r="F105" i="47"/>
  <c r="F104" i="47"/>
  <c r="F103" i="47"/>
  <c r="F102" i="47"/>
  <c r="F101" i="47"/>
  <c r="F100" i="47"/>
  <c r="F99" i="47"/>
  <c r="F98" i="47"/>
  <c r="F97" i="47"/>
  <c r="F96" i="47"/>
  <c r="F95" i="47"/>
  <c r="F94" i="47"/>
  <c r="F93" i="47"/>
  <c r="F92" i="47"/>
  <c r="F91" i="47"/>
  <c r="F90" i="47"/>
  <c r="F89" i="47"/>
  <c r="F88" i="47"/>
  <c r="F87" i="47"/>
  <c r="F86" i="47"/>
  <c r="F85" i="47"/>
  <c r="F84" i="47"/>
  <c r="F83" i="47"/>
  <c r="F82" i="47"/>
  <c r="F81" i="47"/>
  <c r="M80" i="47"/>
  <c r="F80" i="47"/>
  <c r="F79" i="47"/>
  <c r="F78" i="47"/>
  <c r="F77" i="47"/>
  <c r="F76" i="47"/>
  <c r="F75" i="47"/>
  <c r="F74" i="47"/>
  <c r="F73" i="47"/>
  <c r="F72" i="47"/>
  <c r="F71" i="47"/>
  <c r="F70" i="47"/>
  <c r="F69" i="47"/>
  <c r="F67" i="47"/>
  <c r="F66" i="47"/>
  <c r="F65" i="47"/>
  <c r="F64" i="47"/>
  <c r="F63" i="47"/>
  <c r="F62" i="47"/>
  <c r="F61" i="47"/>
  <c r="F60" i="47"/>
  <c r="F59" i="47"/>
  <c r="F58" i="47"/>
  <c r="F57" i="47"/>
  <c r="F56" i="47"/>
  <c r="F55" i="47"/>
  <c r="F54" i="47"/>
  <c r="F53" i="47"/>
  <c r="F52" i="47"/>
  <c r="F51" i="47"/>
  <c r="F50" i="47"/>
  <c r="F49" i="47"/>
  <c r="F48" i="47"/>
  <c r="F47" i="47"/>
  <c r="F46" i="47"/>
  <c r="F45" i="47"/>
  <c r="F44" i="47"/>
  <c r="F43" i="47"/>
  <c r="F42" i="47"/>
  <c r="F41" i="47"/>
  <c r="F40" i="47"/>
  <c r="F39" i="47"/>
  <c r="F38" i="47"/>
  <c r="F37" i="47"/>
  <c r="F36" i="47"/>
  <c r="F35" i="47"/>
  <c r="F34" i="47"/>
  <c r="F33" i="47"/>
  <c r="M32" i="47"/>
  <c r="F32" i="47"/>
  <c r="F31" i="47"/>
  <c r="F30" i="47"/>
  <c r="F29" i="47"/>
  <c r="F28" i="47"/>
  <c r="F27" i="47"/>
  <c r="F26" i="47"/>
  <c r="F25" i="47"/>
  <c r="F24" i="47"/>
  <c r="F23" i="47"/>
  <c r="F22" i="47"/>
  <c r="F21" i="47"/>
  <c r="F20" i="47"/>
  <c r="F19" i="47"/>
  <c r="F18" i="47"/>
  <c r="F17" i="47"/>
  <c r="F16" i="47"/>
  <c r="F15" i="47"/>
  <c r="F14" i="47"/>
  <c r="F13" i="47"/>
  <c r="F12" i="47"/>
  <c r="F11" i="47"/>
  <c r="F10" i="47"/>
  <c r="F592" i="47" s="1"/>
  <c r="N603" i="51"/>
  <c r="K592" i="51"/>
  <c r="J592" i="51"/>
  <c r="I592" i="51"/>
  <c r="H592" i="51"/>
  <c r="G592" i="51"/>
  <c r="E592" i="51"/>
  <c r="D592" i="51"/>
  <c r="B592" i="51"/>
  <c r="F591" i="51"/>
  <c r="M590" i="51"/>
  <c r="F590" i="51"/>
  <c r="F589" i="51"/>
  <c r="F588" i="51"/>
  <c r="F587" i="51"/>
  <c r="F586" i="51"/>
  <c r="F585" i="51"/>
  <c r="F584" i="51"/>
  <c r="F583" i="51"/>
  <c r="F582" i="51"/>
  <c r="F581" i="51"/>
  <c r="L580" i="51"/>
  <c r="F580" i="51"/>
  <c r="F579" i="51"/>
  <c r="F578" i="51"/>
  <c r="F577" i="51"/>
  <c r="F576" i="51"/>
  <c r="F575" i="51"/>
  <c r="F574" i="51"/>
  <c r="F573" i="51"/>
  <c r="F572" i="51"/>
  <c r="F571" i="51"/>
  <c r="F570" i="51"/>
  <c r="F569" i="51"/>
  <c r="F568" i="51"/>
  <c r="F567" i="51"/>
  <c r="F566" i="51"/>
  <c r="F565" i="51"/>
  <c r="F564" i="51"/>
  <c r="F563" i="51"/>
  <c r="F562" i="51"/>
  <c r="F561" i="51"/>
  <c r="F560" i="51"/>
  <c r="F559" i="51"/>
  <c r="F558" i="51"/>
  <c r="F557" i="51"/>
  <c r="F556" i="51"/>
  <c r="F555" i="51"/>
  <c r="F554" i="51"/>
  <c r="F553" i="51"/>
  <c r="F552" i="51"/>
  <c r="F551" i="51"/>
  <c r="F550" i="51"/>
  <c r="F549" i="51"/>
  <c r="F548" i="51"/>
  <c r="F547" i="51"/>
  <c r="F546" i="51"/>
  <c r="F545" i="51"/>
  <c r="F544" i="51"/>
  <c r="F543" i="51"/>
  <c r="F542" i="51"/>
  <c r="F541" i="51"/>
  <c r="F540" i="51"/>
  <c r="F539" i="51"/>
  <c r="F538" i="51"/>
  <c r="F537" i="51"/>
  <c r="F536" i="51"/>
  <c r="F535" i="51"/>
  <c r="F534" i="51"/>
  <c r="F533" i="51"/>
  <c r="F532" i="51"/>
  <c r="F531" i="51"/>
  <c r="F530" i="51"/>
  <c r="F529" i="51"/>
  <c r="F528" i="51"/>
  <c r="F527" i="51"/>
  <c r="F526" i="51"/>
  <c r="F525" i="51"/>
  <c r="F524" i="51"/>
  <c r="F523" i="51"/>
  <c r="F522" i="51"/>
  <c r="F521" i="51"/>
  <c r="F520" i="51"/>
  <c r="F519" i="51"/>
  <c r="F518" i="51"/>
  <c r="F517" i="51"/>
  <c r="F516" i="51"/>
  <c r="F515" i="51"/>
  <c r="F514" i="51"/>
  <c r="F513" i="51"/>
  <c r="F512" i="51"/>
  <c r="F510" i="51"/>
  <c r="F509" i="51"/>
  <c r="F508" i="51"/>
  <c r="F507" i="51"/>
  <c r="F506" i="51"/>
  <c r="F505" i="51"/>
  <c r="F504" i="51"/>
  <c r="F503" i="51"/>
  <c r="F502" i="51"/>
  <c r="F501" i="51"/>
  <c r="F500" i="51"/>
  <c r="F499" i="51"/>
  <c r="F498" i="51"/>
  <c r="F497" i="51"/>
  <c r="F496" i="51"/>
  <c r="F495" i="51"/>
  <c r="F494" i="51"/>
  <c r="F493" i="51"/>
  <c r="F492" i="51"/>
  <c r="F491" i="51"/>
  <c r="F490" i="51"/>
  <c r="F489" i="51"/>
  <c r="F488" i="51"/>
  <c r="F487" i="51"/>
  <c r="F486" i="51"/>
  <c r="F485" i="51"/>
  <c r="F484" i="51"/>
  <c r="F483" i="51"/>
  <c r="F482" i="51"/>
  <c r="F481" i="51"/>
  <c r="F480" i="51"/>
  <c r="F478" i="51"/>
  <c r="F477" i="51"/>
  <c r="F476" i="51"/>
  <c r="F475" i="51"/>
  <c r="F474" i="51"/>
  <c r="F473" i="51"/>
  <c r="F472" i="51"/>
  <c r="F471" i="51"/>
  <c r="F470" i="51"/>
  <c r="F469" i="51"/>
  <c r="F468" i="51"/>
  <c r="F467" i="51"/>
  <c r="F466" i="51"/>
  <c r="F465" i="51"/>
  <c r="F464" i="51"/>
  <c r="F463" i="51"/>
  <c r="F462" i="51"/>
  <c r="F461" i="51"/>
  <c r="F460" i="51"/>
  <c r="F459" i="51"/>
  <c r="F458" i="51"/>
  <c r="F457" i="51"/>
  <c r="F456" i="51"/>
  <c r="F455" i="51"/>
  <c r="F454" i="51"/>
  <c r="F453" i="51"/>
  <c r="F452" i="51"/>
  <c r="F451" i="51"/>
  <c r="F450" i="51"/>
  <c r="F449" i="51"/>
  <c r="F448" i="51"/>
  <c r="F447" i="51"/>
  <c r="F446" i="51"/>
  <c r="F445" i="51"/>
  <c r="F444" i="51"/>
  <c r="F443" i="51"/>
  <c r="F442" i="51"/>
  <c r="F441" i="51"/>
  <c r="F440" i="51"/>
  <c r="F439" i="51"/>
  <c r="F438" i="51"/>
  <c r="F437" i="51"/>
  <c r="F436" i="51"/>
  <c r="F435" i="51"/>
  <c r="F434" i="51"/>
  <c r="F433" i="51"/>
  <c r="F432" i="51"/>
  <c r="F431" i="51"/>
  <c r="F430" i="51"/>
  <c r="F429" i="51"/>
  <c r="F428" i="51"/>
  <c r="F427" i="51"/>
  <c r="F426" i="51"/>
  <c r="F425" i="51"/>
  <c r="F424" i="51"/>
  <c r="F423" i="51"/>
  <c r="F422" i="51"/>
  <c r="F421" i="51"/>
  <c r="F420" i="51"/>
  <c r="F419" i="51"/>
  <c r="F418" i="51"/>
  <c r="F417" i="51"/>
  <c r="F416" i="51"/>
  <c r="F415" i="51"/>
  <c r="M414" i="51"/>
  <c r="F414" i="51"/>
  <c r="F413" i="51"/>
  <c r="F412" i="51"/>
  <c r="F411" i="51"/>
  <c r="F410" i="51"/>
  <c r="F409" i="51"/>
  <c r="F408" i="51"/>
  <c r="F407" i="51"/>
  <c r="F406" i="51"/>
  <c r="F405" i="51"/>
  <c r="M404" i="51"/>
  <c r="F404" i="51"/>
  <c r="F403" i="51"/>
  <c r="F402" i="51"/>
  <c r="F401" i="51"/>
  <c r="F400" i="51"/>
  <c r="F398" i="51"/>
  <c r="F397" i="51"/>
  <c r="F396" i="51"/>
  <c r="F395" i="51"/>
  <c r="F394" i="51"/>
  <c r="F393" i="51"/>
  <c r="F392" i="51"/>
  <c r="F391" i="51"/>
  <c r="F390" i="51"/>
  <c r="F389" i="51"/>
  <c r="F388" i="51"/>
  <c r="F387" i="51"/>
  <c r="F386" i="51"/>
  <c r="F385" i="51"/>
  <c r="F384" i="51"/>
  <c r="F383" i="51"/>
  <c r="F382" i="51"/>
  <c r="F381" i="51"/>
  <c r="F380" i="51"/>
  <c r="F379" i="51"/>
  <c r="F378" i="51"/>
  <c r="F377" i="51"/>
  <c r="F375" i="51"/>
  <c r="F374" i="51"/>
  <c r="F373" i="51"/>
  <c r="F372" i="51"/>
  <c r="F371" i="51"/>
  <c r="F370" i="51"/>
  <c r="F369" i="51"/>
  <c r="F368" i="51"/>
  <c r="F367" i="51"/>
  <c r="F366" i="51"/>
  <c r="F365" i="51"/>
  <c r="F364" i="51"/>
  <c r="F363" i="51"/>
  <c r="F362" i="51"/>
  <c r="F361" i="51"/>
  <c r="F360" i="51"/>
  <c r="F359" i="51"/>
  <c r="F358" i="51"/>
  <c r="F357" i="51"/>
  <c r="F356" i="51"/>
  <c r="F355" i="51"/>
  <c r="F354" i="51"/>
  <c r="F353" i="51"/>
  <c r="F352" i="51"/>
  <c r="M351" i="51"/>
  <c r="F351" i="51"/>
  <c r="F350" i="51"/>
  <c r="F349" i="51"/>
  <c r="F348" i="51"/>
  <c r="F347" i="51"/>
  <c r="F346" i="51"/>
  <c r="F345" i="51"/>
  <c r="F344" i="51"/>
  <c r="F343" i="51"/>
  <c r="F342" i="51"/>
  <c r="F341" i="51"/>
  <c r="F340" i="51"/>
  <c r="F339" i="51"/>
  <c r="F338" i="51"/>
  <c r="F337" i="51"/>
  <c r="F336" i="51"/>
  <c r="F335" i="51"/>
  <c r="F334" i="51"/>
  <c r="F333" i="51"/>
  <c r="F332" i="51"/>
  <c r="F331" i="51"/>
  <c r="M330" i="51"/>
  <c r="F330" i="51"/>
  <c r="F329" i="51"/>
  <c r="F328" i="51"/>
  <c r="F327" i="51"/>
  <c r="F326" i="51"/>
  <c r="F325" i="51"/>
  <c r="F324" i="51"/>
  <c r="F323" i="51"/>
  <c r="F322" i="51"/>
  <c r="F321" i="51"/>
  <c r="F320" i="51"/>
  <c r="F319" i="51"/>
  <c r="F318" i="51"/>
  <c r="F317" i="51"/>
  <c r="M316" i="51"/>
  <c r="F316" i="51"/>
  <c r="F315" i="51"/>
  <c r="F314" i="51"/>
  <c r="F313" i="51"/>
  <c r="F312" i="51"/>
  <c r="F311" i="51"/>
  <c r="F310" i="51"/>
  <c r="F309" i="51"/>
  <c r="F308" i="51"/>
  <c r="F307" i="51"/>
  <c r="F306" i="51"/>
  <c r="F305" i="51"/>
  <c r="F304" i="51"/>
  <c r="F303" i="51"/>
  <c r="F302" i="51"/>
  <c r="F301" i="51"/>
  <c r="F300" i="51"/>
  <c r="F299" i="51"/>
  <c r="F298" i="51"/>
  <c r="F297" i="51"/>
  <c r="F296" i="51"/>
  <c r="F295" i="51"/>
  <c r="F294" i="51"/>
  <c r="F293" i="51"/>
  <c r="F292" i="51"/>
  <c r="F291" i="51"/>
  <c r="F290" i="51"/>
  <c r="F289" i="51"/>
  <c r="F288" i="51"/>
  <c r="F287" i="51"/>
  <c r="F286" i="51"/>
  <c r="F285" i="51"/>
  <c r="F284" i="51"/>
  <c r="F283" i="51"/>
  <c r="F282" i="51"/>
  <c r="F281" i="51"/>
  <c r="F280" i="51"/>
  <c r="F279" i="51"/>
  <c r="F278" i="51"/>
  <c r="F277" i="51"/>
  <c r="F276" i="51"/>
  <c r="F275" i="51"/>
  <c r="F274" i="51"/>
  <c r="F273" i="51"/>
  <c r="F272" i="51"/>
  <c r="F271" i="51"/>
  <c r="F270" i="51"/>
  <c r="F269" i="51"/>
  <c r="F268" i="51"/>
  <c r="F267" i="51"/>
  <c r="F265" i="51"/>
  <c r="F264" i="51"/>
  <c r="F263" i="51"/>
  <c r="F262" i="51"/>
  <c r="F261" i="51"/>
  <c r="F260" i="51"/>
  <c r="F259" i="51"/>
  <c r="F258" i="51"/>
  <c r="F257" i="51"/>
  <c r="F256" i="51"/>
  <c r="M255" i="51"/>
  <c r="F255" i="51"/>
  <c r="F254" i="51"/>
  <c r="F253" i="51"/>
  <c r="F252" i="51"/>
  <c r="F251" i="51"/>
  <c r="F250" i="51"/>
  <c r="F249" i="51"/>
  <c r="F248" i="51"/>
  <c r="F247" i="51"/>
  <c r="F246" i="51"/>
  <c r="F245" i="51"/>
  <c r="F244" i="51"/>
  <c r="F243" i="51"/>
  <c r="F242" i="51"/>
  <c r="F241" i="51"/>
  <c r="F240" i="51"/>
  <c r="F239" i="51"/>
  <c r="F238" i="51"/>
  <c r="F237" i="51"/>
  <c r="F236" i="51"/>
  <c r="F235" i="51"/>
  <c r="F234" i="51"/>
  <c r="F233" i="51"/>
  <c r="F232" i="51"/>
  <c r="F231" i="51"/>
  <c r="F230" i="51"/>
  <c r="F229" i="51"/>
  <c r="F228" i="51"/>
  <c r="F227" i="51"/>
  <c r="F226" i="51"/>
  <c r="F225" i="51"/>
  <c r="F224" i="51"/>
  <c r="F223" i="51"/>
  <c r="F222" i="51"/>
  <c r="F221" i="51"/>
  <c r="F220" i="51"/>
  <c r="F219" i="51"/>
  <c r="F218" i="51"/>
  <c r="F217" i="51"/>
  <c r="F216" i="51"/>
  <c r="F215" i="51"/>
  <c r="F214" i="51"/>
  <c r="F213" i="51"/>
  <c r="F212" i="51"/>
  <c r="F211" i="51"/>
  <c r="F210" i="51"/>
  <c r="M209" i="51"/>
  <c r="F209" i="51"/>
  <c r="F208" i="51"/>
  <c r="F207" i="51"/>
  <c r="F206" i="51"/>
  <c r="F205" i="51"/>
  <c r="F204" i="51"/>
  <c r="F203" i="51"/>
  <c r="F202" i="51"/>
  <c r="F201" i="51"/>
  <c r="F200" i="51"/>
  <c r="F199" i="51"/>
  <c r="F198" i="51"/>
  <c r="F197" i="51"/>
  <c r="F196" i="51"/>
  <c r="F195" i="51"/>
  <c r="F194" i="51"/>
  <c r="F193" i="51"/>
  <c r="F192" i="51"/>
  <c r="F191" i="51"/>
  <c r="F190" i="51"/>
  <c r="F189" i="51"/>
  <c r="F188" i="51"/>
  <c r="F187" i="51"/>
  <c r="F186" i="51"/>
  <c r="F185" i="51"/>
  <c r="F184" i="51"/>
  <c r="F183" i="51"/>
  <c r="F182" i="51"/>
  <c r="F181" i="51"/>
  <c r="F180" i="51"/>
  <c r="F179" i="51"/>
  <c r="F178" i="51"/>
  <c r="F177" i="51"/>
  <c r="F176" i="51"/>
  <c r="F175" i="51"/>
  <c r="F174" i="51"/>
  <c r="F173" i="51"/>
  <c r="F172" i="51"/>
  <c r="F171" i="51"/>
  <c r="F170" i="51"/>
  <c r="F169" i="51"/>
  <c r="F168" i="51"/>
  <c r="F167" i="51"/>
  <c r="F166" i="51"/>
  <c r="F165" i="51"/>
  <c r="F164" i="51"/>
  <c r="F157" i="51"/>
  <c r="F156" i="51"/>
  <c r="F155" i="51"/>
  <c r="F154" i="51"/>
  <c r="M153" i="51"/>
  <c r="F153" i="51"/>
  <c r="F152" i="51"/>
  <c r="M151" i="51"/>
  <c r="F151" i="51"/>
  <c r="F150" i="51"/>
  <c r="F149" i="51"/>
  <c r="F148" i="51"/>
  <c r="M147" i="51"/>
  <c r="F147" i="51"/>
  <c r="F146" i="51"/>
  <c r="F145" i="51"/>
  <c r="F144" i="51"/>
  <c r="F143" i="51"/>
  <c r="F142" i="51"/>
  <c r="F141" i="51"/>
  <c r="F140" i="51"/>
  <c r="F139" i="51"/>
  <c r="F138" i="51"/>
  <c r="F137" i="51"/>
  <c r="F136" i="51"/>
  <c r="F135" i="51"/>
  <c r="F134" i="51"/>
  <c r="F133" i="51"/>
  <c r="F132" i="51"/>
  <c r="F131" i="51"/>
  <c r="F130" i="51"/>
  <c r="F129" i="51"/>
  <c r="F128" i="51"/>
  <c r="F127" i="51"/>
  <c r="F126" i="51"/>
  <c r="F125" i="51"/>
  <c r="F124" i="51"/>
  <c r="F123" i="51"/>
  <c r="F122" i="51"/>
  <c r="F121" i="51"/>
  <c r="F120" i="51"/>
  <c r="F119" i="51"/>
  <c r="F118" i="51"/>
  <c r="F117" i="51"/>
  <c r="F116" i="51"/>
  <c r="F115" i="51"/>
  <c r="F114" i="51"/>
  <c r="F113" i="51"/>
  <c r="F112" i="51"/>
  <c r="F111" i="51"/>
  <c r="F110" i="51"/>
  <c r="F109" i="51"/>
  <c r="F108" i="51"/>
  <c r="F107" i="51"/>
  <c r="F106" i="51"/>
  <c r="F105" i="51"/>
  <c r="F104" i="51"/>
  <c r="F102" i="51"/>
  <c r="F101" i="51"/>
  <c r="F100" i="51"/>
  <c r="F99" i="51"/>
  <c r="F98" i="51"/>
  <c r="F97" i="51"/>
  <c r="F96" i="51"/>
  <c r="F95" i="51"/>
  <c r="F94" i="51"/>
  <c r="F93" i="51"/>
  <c r="F92" i="51"/>
  <c r="F91" i="51"/>
  <c r="F90" i="51"/>
  <c r="F89" i="51"/>
  <c r="F88" i="51"/>
  <c r="F87" i="51"/>
  <c r="F86" i="51"/>
  <c r="F85" i="51"/>
  <c r="F84" i="51"/>
  <c r="F83" i="51"/>
  <c r="F82" i="51"/>
  <c r="F81" i="51"/>
  <c r="M80" i="51"/>
  <c r="F80" i="51"/>
  <c r="F79" i="51"/>
  <c r="F78" i="51"/>
  <c r="F77" i="51"/>
  <c r="F76" i="51"/>
  <c r="F75" i="51"/>
  <c r="F74" i="51"/>
  <c r="F73" i="51"/>
  <c r="F72" i="51"/>
  <c r="F71" i="51"/>
  <c r="F70" i="51"/>
  <c r="F69" i="51"/>
  <c r="F67" i="51"/>
  <c r="F66" i="51"/>
  <c r="F65" i="51"/>
  <c r="F64" i="51"/>
  <c r="F63" i="51"/>
  <c r="F62" i="51"/>
  <c r="F61" i="51"/>
  <c r="F60" i="51"/>
  <c r="F59" i="51"/>
  <c r="F58" i="51"/>
  <c r="F57" i="51"/>
  <c r="F56" i="51"/>
  <c r="F55" i="51"/>
  <c r="F54" i="51"/>
  <c r="F53" i="51"/>
  <c r="F52" i="51"/>
  <c r="F51" i="51"/>
  <c r="F50" i="51"/>
  <c r="F49" i="51"/>
  <c r="F48" i="51"/>
  <c r="F47" i="51"/>
  <c r="F46" i="51"/>
  <c r="F45" i="51"/>
  <c r="F44" i="51"/>
  <c r="F43" i="51"/>
  <c r="F42" i="51"/>
  <c r="F41" i="51"/>
  <c r="F40" i="51"/>
  <c r="F39" i="51"/>
  <c r="F38" i="51"/>
  <c r="F37" i="51"/>
  <c r="F36" i="51"/>
  <c r="F35" i="51"/>
  <c r="F34" i="51"/>
  <c r="F33" i="51"/>
  <c r="M32" i="51"/>
  <c r="F32" i="51"/>
  <c r="F31" i="51"/>
  <c r="F30" i="51"/>
  <c r="F29" i="51"/>
  <c r="F28" i="51"/>
  <c r="F27" i="51"/>
  <c r="F26" i="51"/>
  <c r="F25" i="51"/>
  <c r="F24" i="51"/>
  <c r="F23" i="51"/>
  <c r="F22" i="51"/>
  <c r="F21" i="51"/>
  <c r="F20" i="51"/>
  <c r="F19" i="51"/>
  <c r="F18" i="51"/>
  <c r="F17" i="51"/>
  <c r="F16" i="51"/>
  <c r="F15" i="51"/>
  <c r="F14" i="51"/>
  <c r="F13" i="51"/>
  <c r="F12" i="51"/>
  <c r="L11" i="51"/>
  <c r="F11" i="51"/>
  <c r="L10" i="51"/>
  <c r="F10" i="51"/>
  <c r="F9" i="51" s="1"/>
  <c r="F592" i="51" s="1"/>
  <c r="F590" i="52"/>
  <c r="F589" i="52"/>
  <c r="F588" i="52"/>
  <c r="F587" i="52"/>
  <c r="F586" i="52"/>
  <c r="F585" i="52"/>
  <c r="F584" i="52"/>
  <c r="F583" i="52"/>
  <c r="F582" i="52"/>
  <c r="F581" i="52"/>
  <c r="F580" i="52"/>
  <c r="F579" i="52"/>
  <c r="F578" i="52"/>
  <c r="F577" i="52"/>
  <c r="K576" i="52"/>
  <c r="J576" i="52"/>
  <c r="I576" i="52"/>
  <c r="H576" i="52"/>
  <c r="G576" i="52"/>
  <c r="E576" i="52"/>
  <c r="D576" i="52"/>
  <c r="F575" i="52"/>
  <c r="F574" i="52"/>
  <c r="F573" i="52"/>
  <c r="F572" i="52"/>
  <c r="F571" i="52"/>
  <c r="F570" i="52"/>
  <c r="F569" i="52"/>
  <c r="F568" i="52"/>
  <c r="F567" i="52"/>
  <c r="F566" i="52"/>
  <c r="F565" i="52"/>
  <c r="F564" i="52"/>
  <c r="F563" i="52"/>
  <c r="F562" i="52"/>
  <c r="F561" i="52"/>
  <c r="F560" i="52"/>
  <c r="F559" i="52"/>
  <c r="F558" i="52"/>
  <c r="F556" i="52"/>
  <c r="F555" i="52"/>
  <c r="F554" i="52"/>
  <c r="F553" i="52"/>
  <c r="F552" i="52"/>
  <c r="F551" i="52"/>
  <c r="F550" i="52"/>
  <c r="F549" i="52"/>
  <c r="F548" i="52"/>
  <c r="F547" i="52"/>
  <c r="F545" i="52" s="1"/>
  <c r="F546" i="52"/>
  <c r="K545" i="52"/>
  <c r="J545" i="52"/>
  <c r="I545" i="52"/>
  <c r="H545" i="52"/>
  <c r="G545" i="52"/>
  <c r="E545" i="52"/>
  <c r="D545" i="52"/>
  <c r="F544" i="52"/>
  <c r="F533" i="52" s="1"/>
  <c r="K533" i="52"/>
  <c r="J533" i="52"/>
  <c r="I533" i="52"/>
  <c r="H533" i="52"/>
  <c r="G533" i="52"/>
  <c r="E533" i="52"/>
  <c r="D533" i="52"/>
  <c r="F532" i="52"/>
  <c r="K520" i="52"/>
  <c r="J520" i="52"/>
  <c r="I520" i="52"/>
  <c r="H520" i="52"/>
  <c r="G520" i="52"/>
  <c r="E520" i="52"/>
  <c r="D520" i="52"/>
  <c r="F519" i="52"/>
  <c r="F518" i="52"/>
  <c r="F517" i="52"/>
  <c r="F516" i="52"/>
  <c r="F515" i="52"/>
  <c r="F514" i="52"/>
  <c r="F513" i="52"/>
  <c r="K512" i="52"/>
  <c r="J512" i="52"/>
  <c r="I512" i="52"/>
  <c r="H512" i="52"/>
  <c r="G512" i="52"/>
  <c r="D512" i="52"/>
  <c r="F512" i="52" s="1"/>
  <c r="F509" i="52"/>
  <c r="F508" i="52"/>
  <c r="F507" i="52"/>
  <c r="F506" i="52"/>
  <c r="F505" i="52"/>
  <c r="F504" i="52"/>
  <c r="F503" i="52"/>
  <c r="F502" i="52"/>
  <c r="F501" i="52"/>
  <c r="F500" i="52"/>
  <c r="F499" i="52"/>
  <c r="F498" i="52"/>
  <c r="F497" i="52"/>
  <c r="F496" i="52"/>
  <c r="F495" i="52" s="1"/>
  <c r="K495" i="52"/>
  <c r="J495" i="52"/>
  <c r="I495" i="52"/>
  <c r="H495" i="52"/>
  <c r="G495" i="52"/>
  <c r="E495" i="52"/>
  <c r="D495" i="52"/>
  <c r="F494" i="52"/>
  <c r="K480" i="52"/>
  <c r="J480" i="52"/>
  <c r="I480" i="52"/>
  <c r="H480" i="52"/>
  <c r="G480" i="52"/>
  <c r="E480" i="52"/>
  <c r="D480" i="52"/>
  <c r="F478" i="52"/>
  <c r="F477" i="52"/>
  <c r="F476" i="52"/>
  <c r="F475" i="52"/>
  <c r="F474" i="52"/>
  <c r="F473" i="52"/>
  <c r="F472" i="52"/>
  <c r="F471" i="52"/>
  <c r="F470" i="52"/>
  <c r="F469" i="52"/>
  <c r="F468" i="52"/>
  <c r="F467" i="52"/>
  <c r="F466" i="52"/>
  <c r="F465" i="52"/>
  <c r="F464" i="52"/>
  <c r="F463" i="52"/>
  <c r="F462" i="52"/>
  <c r="K461" i="52"/>
  <c r="J461" i="52"/>
  <c r="I461" i="52"/>
  <c r="H461" i="52"/>
  <c r="G461" i="52"/>
  <c r="E461" i="52"/>
  <c r="D461" i="52"/>
  <c r="F460" i="52"/>
  <c r="K435" i="52"/>
  <c r="J435" i="52"/>
  <c r="I435" i="52"/>
  <c r="H435" i="52"/>
  <c r="G435" i="52"/>
  <c r="F435" i="52"/>
  <c r="E435" i="52"/>
  <c r="D435" i="52"/>
  <c r="F434" i="52"/>
  <c r="F433" i="52"/>
  <c r="F432" i="52"/>
  <c r="F431" i="52"/>
  <c r="F430" i="52"/>
  <c r="F429" i="52"/>
  <c r="F428" i="52"/>
  <c r="F427" i="52" s="1"/>
  <c r="K427" i="52"/>
  <c r="J427" i="52"/>
  <c r="I427" i="52"/>
  <c r="H427" i="52"/>
  <c r="G427" i="52"/>
  <c r="E427" i="52"/>
  <c r="D427" i="52"/>
  <c r="F426" i="52"/>
  <c r="K420" i="52"/>
  <c r="J420" i="52"/>
  <c r="I420" i="52"/>
  <c r="H420" i="52"/>
  <c r="G420" i="52"/>
  <c r="E420" i="52"/>
  <c r="D420" i="52"/>
  <c r="K408" i="52"/>
  <c r="J408" i="52"/>
  <c r="I408" i="52"/>
  <c r="H408" i="52"/>
  <c r="G408" i="52"/>
  <c r="E408" i="52"/>
  <c r="D408" i="52"/>
  <c r="F407" i="52"/>
  <c r="K392" i="52"/>
  <c r="J392" i="52"/>
  <c r="I392" i="52"/>
  <c r="H392" i="52"/>
  <c r="G392" i="52"/>
  <c r="E392" i="52"/>
  <c r="D392" i="52"/>
  <c r="F391" i="52"/>
  <c r="F390" i="52"/>
  <c r="F377" i="52" s="1"/>
  <c r="F386" i="52"/>
  <c r="K377" i="52"/>
  <c r="J377" i="52"/>
  <c r="I377" i="52"/>
  <c r="H377" i="52"/>
  <c r="G377" i="52"/>
  <c r="E377" i="52"/>
  <c r="D377" i="52"/>
  <c r="K361" i="52"/>
  <c r="J361" i="52"/>
  <c r="I361" i="52"/>
  <c r="H361" i="52"/>
  <c r="G361" i="52"/>
  <c r="E361" i="52"/>
  <c r="D361" i="52"/>
  <c r="F360" i="52"/>
  <c r="F359" i="52"/>
  <c r="F358" i="52"/>
  <c r="F357" i="52"/>
  <c r="F356" i="52"/>
  <c r="F355" i="52"/>
  <c r="F354" i="52"/>
  <c r="F353" i="52"/>
  <c r="F352" i="52"/>
  <c r="F351" i="52"/>
  <c r="F350" i="52"/>
  <c r="F349" i="52"/>
  <c r="F348" i="52"/>
  <c r="F347" i="52"/>
  <c r="F346" i="52"/>
  <c r="F345" i="52"/>
  <c r="F343" i="52"/>
  <c r="F341" i="52"/>
  <c r="F340" i="52"/>
  <c r="F339" i="52"/>
  <c r="F338" i="52"/>
  <c r="K337" i="52"/>
  <c r="J337" i="52"/>
  <c r="I337" i="52"/>
  <c r="H337" i="52"/>
  <c r="G337" i="52"/>
  <c r="E337" i="52"/>
  <c r="D337" i="52"/>
  <c r="K325" i="52"/>
  <c r="J325" i="52"/>
  <c r="I325" i="52"/>
  <c r="H325" i="52"/>
  <c r="G325" i="52"/>
  <c r="E325" i="52"/>
  <c r="D325" i="52"/>
  <c r="F324" i="52"/>
  <c r="K314" i="52"/>
  <c r="J314" i="52"/>
  <c r="I314" i="52"/>
  <c r="H314" i="52"/>
  <c r="G314" i="52"/>
  <c r="E314" i="52"/>
  <c r="D314" i="52"/>
  <c r="F313" i="52"/>
  <c r="F312" i="52"/>
  <c r="F311" i="52"/>
  <c r="F310" i="52"/>
  <c r="F309" i="52"/>
  <c r="F308" i="52"/>
  <c r="F307" i="52"/>
  <c r="F306" i="52"/>
  <c r="F305" i="52"/>
  <c r="F303" i="52"/>
  <c r="F302" i="52"/>
  <c r="F301" i="52"/>
  <c r="F300" i="52"/>
  <c r="F299" i="52"/>
  <c r="F298" i="52"/>
  <c r="F297" i="52"/>
  <c r="F296" i="52"/>
  <c r="F295" i="52"/>
  <c r="F294" i="52"/>
  <c r="F293" i="52"/>
  <c r="F292" i="52"/>
  <c r="F291" i="52"/>
  <c r="F290" i="52"/>
  <c r="F288" i="52"/>
  <c r="F287" i="52"/>
  <c r="F286" i="52"/>
  <c r="F285" i="52"/>
  <c r="F284" i="52"/>
  <c r="F283" i="52"/>
  <c r="F282" i="52"/>
  <c r="F281" i="52"/>
  <c r="F280" i="52"/>
  <c r="F279" i="52"/>
  <c r="F278" i="52"/>
  <c r="F277" i="52"/>
  <c r="F276" i="52"/>
  <c r="F274" i="52" s="1"/>
  <c r="F275" i="52"/>
  <c r="K274" i="52"/>
  <c r="J274" i="52"/>
  <c r="I274" i="52"/>
  <c r="H274" i="52"/>
  <c r="G274" i="52"/>
  <c r="E274" i="52"/>
  <c r="D274" i="52"/>
  <c r="K267" i="52"/>
  <c r="J267" i="52"/>
  <c r="I267" i="52"/>
  <c r="H267" i="52"/>
  <c r="G267" i="52"/>
  <c r="F267" i="52"/>
  <c r="E267" i="52"/>
  <c r="D267" i="52"/>
  <c r="K230" i="52"/>
  <c r="J230" i="52"/>
  <c r="I230" i="52"/>
  <c r="H230" i="52"/>
  <c r="G230" i="52"/>
  <c r="F230" i="52"/>
  <c r="E230" i="52"/>
  <c r="D230" i="52"/>
  <c r="F229" i="52"/>
  <c r="K222" i="52"/>
  <c r="J222" i="52"/>
  <c r="I222" i="52"/>
  <c r="H222" i="52"/>
  <c r="G222" i="52"/>
  <c r="F222" i="52"/>
  <c r="E222" i="52"/>
  <c r="D222" i="52"/>
  <c r="F220" i="52"/>
  <c r="F219" i="52"/>
  <c r="F218" i="52"/>
  <c r="F216" i="52"/>
  <c r="F215" i="52"/>
  <c r="F214" i="52"/>
  <c r="F211" i="52"/>
  <c r="F210" i="52"/>
  <c r="F209" i="52"/>
  <c r="F208" i="52"/>
  <c r="F207" i="52"/>
  <c r="F206" i="52"/>
  <c r="F205" i="52"/>
  <c r="F204" i="52"/>
  <c r="F203" i="52"/>
  <c r="F201" i="52"/>
  <c r="F200" i="52"/>
  <c r="F199" i="52"/>
  <c r="F198" i="52"/>
  <c r="F196" i="52"/>
  <c r="F195" i="52"/>
  <c r="F194" i="52"/>
  <c r="K193" i="52"/>
  <c r="J193" i="52"/>
  <c r="I193" i="52"/>
  <c r="H193" i="52"/>
  <c r="G193" i="52"/>
  <c r="E193" i="52"/>
  <c r="D193" i="52"/>
  <c r="F191" i="52"/>
  <c r="F190" i="52"/>
  <c r="F189" i="52"/>
  <c r="F188" i="52"/>
  <c r="F187" i="52"/>
  <c r="F186" i="52"/>
  <c r="F185" i="52"/>
  <c r="F183" i="52" s="1"/>
  <c r="F184" i="52"/>
  <c r="K183" i="52"/>
  <c r="J183" i="52"/>
  <c r="I183" i="52"/>
  <c r="H183" i="52"/>
  <c r="G183" i="52"/>
  <c r="E183" i="52"/>
  <c r="D183" i="52"/>
  <c r="F182" i="52"/>
  <c r="F181" i="52"/>
  <c r="F180" i="52"/>
  <c r="F179" i="52"/>
  <c r="F178" i="52"/>
  <c r="F177" i="52"/>
  <c r="F176" i="52"/>
  <c r="F174" i="52"/>
  <c r="F171" i="52"/>
  <c r="F170" i="52"/>
  <c r="F169" i="52"/>
  <c r="F168" i="52"/>
  <c r="F167" i="52"/>
  <c r="K166" i="52"/>
  <c r="J166" i="52"/>
  <c r="I166" i="52"/>
  <c r="H166" i="52"/>
  <c r="G166" i="52"/>
  <c r="E166" i="52"/>
  <c r="D166" i="52"/>
  <c r="F165" i="52"/>
  <c r="F157" i="52" s="1"/>
  <c r="K157" i="52"/>
  <c r="J157" i="52"/>
  <c r="I157" i="52"/>
  <c r="H157" i="52"/>
  <c r="G157" i="52"/>
  <c r="E157" i="52"/>
  <c r="D157" i="52"/>
  <c r="K138" i="52"/>
  <c r="J138" i="52"/>
  <c r="I138" i="52"/>
  <c r="H138" i="52"/>
  <c r="G138" i="52"/>
  <c r="F138" i="52"/>
  <c r="E138" i="52"/>
  <c r="D138" i="52"/>
  <c r="F137" i="52"/>
  <c r="K126" i="52"/>
  <c r="J126" i="52"/>
  <c r="I126" i="52"/>
  <c r="H126" i="52"/>
  <c r="G126" i="52"/>
  <c r="E126" i="52"/>
  <c r="D126" i="52"/>
  <c r="F125" i="52"/>
  <c r="K113" i="52"/>
  <c r="J113" i="52"/>
  <c r="I113" i="52"/>
  <c r="H113" i="52"/>
  <c r="G113" i="52"/>
  <c r="E113" i="52"/>
  <c r="D113" i="52"/>
  <c r="F112" i="52"/>
  <c r="F111" i="52"/>
  <c r="F110" i="52"/>
  <c r="F109" i="52"/>
  <c r="F108" i="52"/>
  <c r="F107" i="52"/>
  <c r="F106" i="52"/>
  <c r="F105" i="52"/>
  <c r="K104" i="52"/>
  <c r="J104" i="52"/>
  <c r="I104" i="52"/>
  <c r="H104" i="52"/>
  <c r="G104" i="52"/>
  <c r="E104" i="52"/>
  <c r="D104" i="52"/>
  <c r="F101" i="52"/>
  <c r="F100" i="52"/>
  <c r="F99" i="52"/>
  <c r="F98" i="52"/>
  <c r="F97" i="52"/>
  <c r="F96" i="52"/>
  <c r="F95" i="52"/>
  <c r="F94" i="52"/>
  <c r="F90" i="52" s="1"/>
  <c r="F93" i="52"/>
  <c r="F92" i="52"/>
  <c r="F91" i="52"/>
  <c r="K90" i="52"/>
  <c r="J90" i="52"/>
  <c r="I90" i="52"/>
  <c r="H90" i="52"/>
  <c r="G90" i="52"/>
  <c r="E90" i="52"/>
  <c r="D90" i="52"/>
  <c r="F89" i="52"/>
  <c r="F80" i="52"/>
  <c r="F72" i="52"/>
  <c r="F69" i="52" s="1"/>
  <c r="K69" i="52"/>
  <c r="J69" i="52"/>
  <c r="I69" i="52"/>
  <c r="H69" i="52"/>
  <c r="G69" i="52"/>
  <c r="E69" i="52"/>
  <c r="D69" i="52"/>
  <c r="K34" i="52"/>
  <c r="J34" i="52"/>
  <c r="I34" i="52"/>
  <c r="H34" i="52"/>
  <c r="G34" i="52"/>
  <c r="F34" i="52"/>
  <c r="E34" i="52"/>
  <c r="D34" i="52"/>
  <c r="F33" i="52"/>
  <c r="K9" i="52"/>
  <c r="J9" i="52"/>
  <c r="I9" i="52"/>
  <c r="H9" i="52"/>
  <c r="G9" i="52"/>
  <c r="F9" i="52"/>
  <c r="E9" i="52"/>
  <c r="D9" i="52"/>
  <c r="F166" i="52" l="1"/>
  <c r="F337" i="52"/>
  <c r="D591" i="52"/>
  <c r="H591" i="52"/>
  <c r="F104" i="52"/>
  <c r="I591" i="52"/>
  <c r="F193" i="52"/>
  <c r="F461" i="52"/>
  <c r="F591" i="52" s="1"/>
  <c r="F576" i="52"/>
  <c r="G591" i="52"/>
  <c r="K591" i="52"/>
  <c r="J591" i="52"/>
  <c r="E591" i="52"/>
</calcChain>
</file>

<file path=xl/sharedStrings.xml><?xml version="1.0" encoding="utf-8"?>
<sst xmlns="http://schemas.openxmlformats.org/spreadsheetml/2006/main" count="3706" uniqueCount="638">
  <si>
    <t>REKAPITULASI MATRIK DATA DAN JUMLAH ANGGOTA PERLINDUNGAN MASYARAKAT</t>
  </si>
  <si>
    <t>KABUPATEN/KOTA SELURUH INDONESIA</t>
  </si>
  <si>
    <t>NO</t>
  </si>
  <si>
    <t>PROVINSI</t>
  </si>
  <si>
    <t>KABUPATEN/KOTA</t>
  </si>
  <si>
    <t>JENIS KELAMIN</t>
  </si>
  <si>
    <t>JUMLAH</t>
  </si>
  <si>
    <t>SUDAH PUNYA KTA</t>
  </si>
  <si>
    <t>JUMLAH KECAMATAN</t>
  </si>
  <si>
    <t>JUMLAH KELURAHAN</t>
  </si>
  <si>
    <t>L</t>
  </si>
  <si>
    <t>P</t>
  </si>
  <si>
    <t>DESA</t>
  </si>
  <si>
    <t>1.</t>
  </si>
  <si>
    <t>NANGGROE ACEH DRSLM</t>
  </si>
  <si>
    <t>KABUPATEN ACEH BARAT</t>
  </si>
  <si>
    <t>KABUPATEN ACEH BARAT DAYA</t>
  </si>
  <si>
    <t>KABUPATEN ACEH BESAR</t>
  </si>
  <si>
    <t>KABUPATEN ACEH JAYA</t>
  </si>
  <si>
    <t>KABUPATEN ACEH SELATAN</t>
  </si>
  <si>
    <t xml:space="preserve">KABUPATEN ACEH SINGKIL </t>
  </si>
  <si>
    <t>KABUPATEN ACEH TAMIANG</t>
  </si>
  <si>
    <t>KABUPATEN ACEH TENGAH</t>
  </si>
  <si>
    <t>KABUPATEN ACEH TENGGARA</t>
  </si>
  <si>
    <t>KABUPATEN ACEH TIMUR</t>
  </si>
  <si>
    <t>KABUPATEN ACEH UTARA</t>
  </si>
  <si>
    <t>KABUPATEN BENER MERIAH</t>
  </si>
  <si>
    <t>KABUPATEN BIREUEN</t>
  </si>
  <si>
    <t>KABUPATEN GAYO LUES</t>
  </si>
  <si>
    <t>KABUPATEN NAGAN RAYA</t>
  </si>
  <si>
    <t>KABUPATEN PIDIE</t>
  </si>
  <si>
    <t>KABUPATEN PIDIE JAYA</t>
  </si>
  <si>
    <t>KABUPATEN SIMEULUE</t>
  </si>
  <si>
    <t>KOTA BANDA ACEH</t>
  </si>
  <si>
    <t>KOTA LHOKSEUMAWE</t>
  </si>
  <si>
    <t>KOTA SUBULUSSALAM</t>
  </si>
  <si>
    <t>KOTA SABANG</t>
  </si>
  <si>
    <t>KOTA LANGSA</t>
  </si>
  <si>
    <t>2.</t>
  </si>
  <si>
    <t>SUMATERA UTARA</t>
  </si>
  <si>
    <t>KABUPATEN ASAHAN</t>
  </si>
  <si>
    <t>KABUPATEN BATUBARA</t>
  </si>
  <si>
    <t>KABUPATEN DAIRI</t>
  </si>
  <si>
    <t>KABUPATEN DELI SERDANG</t>
  </si>
  <si>
    <t>KABUPATEN HUMBANG HASUNDUTAN</t>
  </si>
  <si>
    <t>KABUPATEN KARO</t>
  </si>
  <si>
    <t>KABUPATEN LABUHANBATU</t>
  </si>
  <si>
    <t>KABUPATEN LABUHANBATU SELATAN</t>
  </si>
  <si>
    <t>KABUPATEN LABUHANBATU UTARA</t>
  </si>
  <si>
    <t>KABUPATEN LANGKAT</t>
  </si>
  <si>
    <t>KABUPATEN MANDAILING NATAL</t>
  </si>
  <si>
    <t>KABUPATEN NIAS</t>
  </si>
  <si>
    <t>KABUPATEN NIAS BARAT</t>
  </si>
  <si>
    <t>KABUPATEN NIAS SELATAN</t>
  </si>
  <si>
    <t>KABUPATEN NIAS UTARA</t>
  </si>
  <si>
    <t>KABUPATEN PADANG LAWAS</t>
  </si>
  <si>
    <t>KABUPATEN PADANG LAWAS UTARA</t>
  </si>
  <si>
    <t>KABUPATEN PAKPAK BHARAT</t>
  </si>
  <si>
    <t>KABUPATEN SAMOSIR</t>
  </si>
  <si>
    <t>KABUPATEN SERDANG BEDAGAI</t>
  </si>
  <si>
    <t>KABUPATEN SIMALUNGUN</t>
  </si>
  <si>
    <t>KABUPATEN TAPANULI SELATAN</t>
  </si>
  <si>
    <t>KABUPATEN TAPANULI TENGAH</t>
  </si>
  <si>
    <t>KABUPATEN TAPANULI UTARA</t>
  </si>
  <si>
    <t>KABUPATEN TOBA SAMOSIR</t>
  </si>
  <si>
    <t>KOTA BINJAI</t>
  </si>
  <si>
    <t>KOTA GUNUNGSITOLI</t>
  </si>
  <si>
    <t>KOTA MEDAN</t>
  </si>
  <si>
    <t>KOTA PADANGSIDEMPUAN</t>
  </si>
  <si>
    <t>KOTA PEMATANGSIANTAR</t>
  </si>
  <si>
    <t>KOTA SIBOLGA</t>
  </si>
  <si>
    <t>KOTA TANJUNGBALAI</t>
  </si>
  <si>
    <t>KOTA TEBING TINGGI</t>
  </si>
  <si>
    <t>3.</t>
  </si>
  <si>
    <t xml:space="preserve">SUMATERA BARAT </t>
  </si>
  <si>
    <t>KABUPATEN AGAM</t>
  </si>
  <si>
    <t>KABUPATEN DHARMASRAYA</t>
  </si>
  <si>
    <t>KABUPATEN KEPULAUAN MENTAWAI</t>
  </si>
  <si>
    <t>KABUPATEN LIMA PULUH KOTA</t>
  </si>
  <si>
    <t>KABUPATEN PADANG PARIAMAN</t>
  </si>
  <si>
    <t>KABUPATEN PASAMAN</t>
  </si>
  <si>
    <t>KABUPATEN PASAMAN BARAT</t>
  </si>
  <si>
    <t>KABUPATEN PESISIR SELATAN</t>
  </si>
  <si>
    <t>KABUPATEN SIJUNJUNG</t>
  </si>
  <si>
    <t>KABUPATEN SOLOK</t>
  </si>
  <si>
    <t>KABUPATEN SOLOK SELATAN</t>
  </si>
  <si>
    <t>KABUPATEN TANAH DATAR</t>
  </si>
  <si>
    <t>KOTA BUKITTINGGI</t>
  </si>
  <si>
    <t>KOTA PADANG</t>
  </si>
  <si>
    <t>KOTA PADANG PANJANG</t>
  </si>
  <si>
    <t>KOTA PARIAMAN</t>
  </si>
  <si>
    <t>KOTA PAYAKUMBUH</t>
  </si>
  <si>
    <t>KOTA SAWAHLUNTO</t>
  </si>
  <si>
    <t>KOTA SOLOK</t>
  </si>
  <si>
    <t>4.</t>
  </si>
  <si>
    <t>RIAU</t>
  </si>
  <si>
    <t>KABUPATEN BENGKALIS</t>
  </si>
  <si>
    <t>KABUPATEN INDRAGIRI HILIR</t>
  </si>
  <si>
    <t>KABUPATEN INDRAGIRI HULU</t>
  </si>
  <si>
    <t>KABUPATEN KAMPAR</t>
  </si>
  <si>
    <t>KABUPATEN KEPULAUAN MERANTI</t>
  </si>
  <si>
    <t>KABUPATEN KUANTAN SINGINGI</t>
  </si>
  <si>
    <t>KABUPATEN PELALAWAN</t>
  </si>
  <si>
    <t>KABUPATEN ROKAN HILIR</t>
  </si>
  <si>
    <t>KABUPATEN ROKAN HULU</t>
  </si>
  <si>
    <t>KABUPATEN SIAK</t>
  </si>
  <si>
    <t>KOTA DUMAI</t>
  </si>
  <si>
    <t>KOTA PEKANBARU</t>
  </si>
  <si>
    <t>5.</t>
  </si>
  <si>
    <t xml:space="preserve">KEPULAUAN RIAU </t>
  </si>
  <si>
    <t>KABUPATEN BINTAN</t>
  </si>
  <si>
    <t>KABUPATEN KARIMUN</t>
  </si>
  <si>
    <t>KABUPATEN KEPULAUAN ANAMBAS</t>
  </si>
  <si>
    <t>KABUPATEN LINGGA</t>
  </si>
  <si>
    <t>KABUPATEN NATUNA</t>
  </si>
  <si>
    <t>KOTA BATAM</t>
  </si>
  <si>
    <t>KOTA TANJUNG PINANG</t>
  </si>
  <si>
    <t>6.</t>
  </si>
  <si>
    <t>JAMBI</t>
  </si>
  <si>
    <t>KABUPATEN BATANGHARI</t>
  </si>
  <si>
    <t>KABUPATEN BUNGO</t>
  </si>
  <si>
    <t>KABUPATEN KERINCI</t>
  </si>
  <si>
    <t>KABUPATEN MERANGIN</t>
  </si>
  <si>
    <t>KABUPATEN MUARO JAMBI</t>
  </si>
  <si>
    <t>KABUPATEN SAROLANGUN</t>
  </si>
  <si>
    <t>KABUPATEN TANJUNG JABUNG BARAT</t>
  </si>
  <si>
    <t>KABUPATEN TANJUNG JABUNG TIMUR</t>
  </si>
  <si>
    <t>KABUPATEN TEBO</t>
  </si>
  <si>
    <t>KOTA JAMBI</t>
  </si>
  <si>
    <t>KOTA SUNGAI PENUH</t>
  </si>
  <si>
    <t>7.</t>
  </si>
  <si>
    <t>BENGKULU</t>
  </si>
  <si>
    <t>KABUPATEN KEPAHIANG</t>
  </si>
  <si>
    <t>KABUPATEN BENGKULU TENGAH</t>
  </si>
  <si>
    <t>KABUPATEN BENGKULU UTARA</t>
  </si>
  <si>
    <t>KABUPATEN BENGKULU SELATAN</t>
  </si>
  <si>
    <t>KABUPATEN LEBONG</t>
  </si>
  <si>
    <t>KABUPATEN KAUR</t>
  </si>
  <si>
    <t>KABUPATEN SELUMA</t>
  </si>
  <si>
    <t>KABUPATEN MUKOMUKO</t>
  </si>
  <si>
    <t>KABUPATEN REJANG LEBONG</t>
  </si>
  <si>
    <t>KOTA BENGKULU</t>
  </si>
  <si>
    <t>8.</t>
  </si>
  <si>
    <t>SUMATERA SELATAN</t>
  </si>
  <si>
    <t>KABUPATEN BANYUASIN</t>
  </si>
  <si>
    <t>KABUPATEN EMPAT LAWANG</t>
  </si>
  <si>
    <t>KABUPATEN LAHAT</t>
  </si>
  <si>
    <t>KABUPATEN MUARA ENIM</t>
  </si>
  <si>
    <t>KABUPATEN MUSI BANYUASIN</t>
  </si>
  <si>
    <t>KABUPATEN MUSI RAWAS</t>
  </si>
  <si>
    <t>KABUPATEN MUSI RAWAS UTARA</t>
  </si>
  <si>
    <t>KABUPATEN PALI</t>
  </si>
  <si>
    <t>KABUPATEN OGAN ILIR</t>
  </si>
  <si>
    <t>KABUPATEN OGAN KOMERING ILIR</t>
  </si>
  <si>
    <t>KABUPATEN OGAN KOMERING ULU</t>
  </si>
  <si>
    <t>KABUPATEN OGAN KOMERING ULU SELATAN</t>
  </si>
  <si>
    <t>KABUPATEN OGAN KOMERING ULU TIMUR</t>
  </si>
  <si>
    <t>KOTA LUBUKLINGGAU</t>
  </si>
  <si>
    <t>KOTA PAGAR ALAM</t>
  </si>
  <si>
    <t>KOTA PALEMBANG</t>
  </si>
  <si>
    <t>KOTA PRABUMULIH</t>
  </si>
  <si>
    <t>9.</t>
  </si>
  <si>
    <t>KEP. BANGKA BELITUNG</t>
  </si>
  <si>
    <t>KABUPATEN BANGKA</t>
  </si>
  <si>
    <t>KABUPATEN BANGKA BARAT</t>
  </si>
  <si>
    <t>KABUPATEN BANGKA SELATAN</t>
  </si>
  <si>
    <t>KABUPATEN BANGKA TENGAH</t>
  </si>
  <si>
    <t>KABUPATEN BELITUNG</t>
  </si>
  <si>
    <t>KABUPATEN BELITUNG TIMUR</t>
  </si>
  <si>
    <t>KOTA PANGKAL PINANG</t>
  </si>
  <si>
    <t>10.</t>
  </si>
  <si>
    <t>LAMPUNG</t>
  </si>
  <si>
    <t>KABUPATEN LAMPUNG TENGAH</t>
  </si>
  <si>
    <t>KABUPATEN LAMPUNG UTARA</t>
  </si>
  <si>
    <t>KABUPATEN LAMPUNG SELATAN</t>
  </si>
  <si>
    <t>KABUPATEN LAMPUNG BARAT</t>
  </si>
  <si>
    <t>KABUPATEN LAMPUNG TIMUR</t>
  </si>
  <si>
    <t>KABUPATEN MESUJI</t>
  </si>
  <si>
    <t>KABUPATEN PESAWARAN</t>
  </si>
  <si>
    <t>KABUPATEN PESISIR BARAT</t>
  </si>
  <si>
    <t>KABUPATEN PRINGSEWU</t>
  </si>
  <si>
    <t>KABUPATEN TULANG BAWANG</t>
  </si>
  <si>
    <t>KABUPATEN TULANG BAWANG BARAT</t>
  </si>
  <si>
    <t>KABUPATEN TANGGAMUS</t>
  </si>
  <si>
    <t>KABUPATEN WAY KANAN</t>
  </si>
  <si>
    <t>KOTA BANDAR LAMPUNG</t>
  </si>
  <si>
    <t>KOTA METRO</t>
  </si>
  <si>
    <t>11.</t>
  </si>
  <si>
    <t>BANTEN</t>
  </si>
  <si>
    <t>KABUPATEN LEBAK</t>
  </si>
  <si>
    <t>KABUPATEN PANDEGLANG</t>
  </si>
  <si>
    <t>KABUPATEN SERANG</t>
  </si>
  <si>
    <t>KABUPATEN TANGERANG</t>
  </si>
  <si>
    <t>KOTA CILEGON</t>
  </si>
  <si>
    <t>KOTA SERANG</t>
  </si>
  <si>
    <t>KOTA TANGERANG</t>
  </si>
  <si>
    <t>KOTA TANGERANG SELATAN</t>
  </si>
  <si>
    <t>12.</t>
  </si>
  <si>
    <t xml:space="preserve">JAWA BARAT </t>
  </si>
  <si>
    <t>KABUPATEN BANDUNG</t>
  </si>
  <si>
    <t>KABUPATEN BANDUNG BARAT</t>
  </si>
  <si>
    <t>KABUPATEN BEKASI</t>
  </si>
  <si>
    <t>KABUPATEN BOGOR</t>
  </si>
  <si>
    <t>KABUPATEN CIAMIS</t>
  </si>
  <si>
    <t>KABUPATEN CIANJUR</t>
  </si>
  <si>
    <t>KABUPATEN CIREBON</t>
  </si>
  <si>
    <t>KABUPATEN GARUT</t>
  </si>
  <si>
    <t>KABUPATEN INDRAMAYU</t>
  </si>
  <si>
    <t>KABUPATEN KARAWANG</t>
  </si>
  <si>
    <t>KABUPATEN KUNINGAN</t>
  </si>
  <si>
    <t>KABUPATEN MAJALENGKA</t>
  </si>
  <si>
    <t>KABUPATEN PANGANDARAN</t>
  </si>
  <si>
    <t>KABUPATEN PURWAKARTA</t>
  </si>
  <si>
    <t>KABUPATEN SUBANG</t>
  </si>
  <si>
    <t>KABUPATEN SUKABUMI</t>
  </si>
  <si>
    <t>KABUPATEN SUMEDANG</t>
  </si>
  <si>
    <t>KABUPATEN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</si>
  <si>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</si>
  <si>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</si>
  <si>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</si>
  <si>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</si>
  <si>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</si>
  <si>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</si>
  <si>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</si>
  <si>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</si>
  <si>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</si>
  <si>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13.</t>
  </si>
  <si>
    <t>DKI JAKARTA</t>
  </si>
  <si>
    <t>KABUPATEN ADMINISTRASI KEP.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</si>
  <si>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</si>
  <si>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</si>
  <si>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</si>
  <si>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</si>
  <si>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</si>
  <si>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14.</t>
  </si>
  <si>
    <t>JAWA TENGAH</t>
  </si>
  <si>
    <t>KABUPATEN BANJARNEGARA</t>
  </si>
  <si>
    <t>KABUPATEN BANYUMAS</t>
  </si>
  <si>
    <t>KABUPATEN BATANG</t>
  </si>
  <si>
    <t>KABUPATEN BLORA</t>
  </si>
  <si>
    <t>KABUPATEN BOYOLALI</t>
  </si>
  <si>
    <t>KABUPATEN BREBES</t>
  </si>
  <si>
    <t>KABUPATEN CILACAP</t>
  </si>
  <si>
    <t>KABUPATEN DEMAK</t>
  </si>
  <si>
    <t>KABUPATEN GROBOGAN</t>
  </si>
  <si>
    <t>KABUPATEN JEPARA</t>
  </si>
  <si>
    <t>KABUPATEN KARANGANYAR</t>
  </si>
  <si>
    <t>KABUPATEN KEBUMEN</t>
  </si>
  <si>
    <t>KABUPATEN KENDAL</t>
  </si>
  <si>
    <t>KABUPATEN KELATEN</t>
  </si>
  <si>
    <t>KABUPATEN KUDUS</t>
  </si>
  <si>
    <t>KABUPATEN MAGELANG</t>
  </si>
  <si>
    <t>KABUPATEN PATI</t>
  </si>
  <si>
    <t>KABUPATEN PEKALONGAN</t>
  </si>
  <si>
    <t>KABUPATEN PEMALANG</t>
  </si>
  <si>
    <t>KABUPATEN PURBALINGGA</t>
  </si>
  <si>
    <t>KABUPATEN PURWOREJO</t>
  </si>
  <si>
    <t>KABUPATEN REMBANG</t>
  </si>
  <si>
    <t>KABUPATEN SEMARANG</t>
  </si>
  <si>
    <t>KABUPATEN SRAGEN</t>
  </si>
  <si>
    <t>KABUPATEN SUKOHARJO</t>
  </si>
  <si>
    <t>KABUPATEN TEGAL</t>
  </si>
  <si>
    <t>KABUPATEN TEMANGGUNG</t>
  </si>
  <si>
    <t>KABUPATEN WONOSOBO</t>
  </si>
  <si>
    <t>KABUPATEN WONOGIRI</t>
  </si>
  <si>
    <t>KOTA MAGELANG</t>
  </si>
  <si>
    <t>KOTA PEKALONGAN</t>
  </si>
  <si>
    <t>KOTA SALATIGA</t>
  </si>
  <si>
    <t>KOTA SEMARANG</t>
  </si>
  <si>
    <t>KOTA SURAKARTA</t>
  </si>
  <si>
    <t>KOTA TEGAL</t>
  </si>
  <si>
    <t>15.</t>
  </si>
  <si>
    <t>D.I. YOGYAKARTA</t>
  </si>
  <si>
    <t>KABUPATEN BANTUL</t>
  </si>
  <si>
    <t>KABUPATEN GUNUNGKIDUL</t>
  </si>
  <si>
    <t>KABUPATEN KULON PROGO</t>
  </si>
  <si>
    <t>KABUPATEN SLEMAN</t>
  </si>
  <si>
    <t>KOTA YOGYAKARTA</t>
  </si>
  <si>
    <t>16.</t>
  </si>
  <si>
    <t>JAWA TIMUR</t>
  </si>
  <si>
    <t>KABUPATEN BANGKALAN</t>
  </si>
  <si>
    <t>KABUPATEN BANYUWANGI</t>
  </si>
  <si>
    <t>KABUPATEN BLITAR</t>
  </si>
  <si>
    <t>KABUPATEN BOJONEGORO</t>
  </si>
  <si>
    <t>KABUPATEN BONDOWOSO</t>
  </si>
  <si>
    <t>KABUPATEN GRESIK</t>
  </si>
  <si>
    <t>KABUPATEN JEMBER</t>
  </si>
  <si>
    <t>KABUPATEN JOMBANG</t>
  </si>
  <si>
    <t>KABUPATEN KEDIRI</t>
  </si>
  <si>
    <t>KABUPATEN LAMONGAN</t>
  </si>
  <si>
    <t>KABUPATEN LUMAJANG</t>
  </si>
  <si>
    <t>KABUPATEN MADIUN</t>
  </si>
  <si>
    <t>KABUPATEN MAGETAN</t>
  </si>
  <si>
    <t>KABUPATEN MALANG</t>
  </si>
  <si>
    <t>KABUPATEN MOJOKERTO</t>
  </si>
  <si>
    <t>KABUPATEN NGANJUK</t>
  </si>
  <si>
    <t>KABUPATEN NGAWI</t>
  </si>
  <si>
    <t>KABUPATEN PACITAN</t>
  </si>
  <si>
    <t>KABUPATEN PAMEKASAN</t>
  </si>
  <si>
    <t>KABUPATEN PASURUAN</t>
  </si>
  <si>
    <t>KABUPATEN PONOROGO</t>
  </si>
  <si>
    <t>KABUPATEN PROBOLINGGO</t>
  </si>
  <si>
    <t>KABUPATEN SAMPANG</t>
  </si>
  <si>
    <t>KABUPATEN SIDOARJO</t>
  </si>
  <si>
    <t>KABUPATEN SITUBONDO</t>
  </si>
  <si>
    <t>KABUPATEN SUMENEP</t>
  </si>
  <si>
    <t>KABUPATEN TRENGGALEK</t>
  </si>
  <si>
    <t>KABUPATEN TUBAN</t>
  </si>
  <si>
    <t>KABUPATEN TULUNGAGUNG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</si>
  <si>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</si>
  <si>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</si>
  <si>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</si>
  <si>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</si>
  <si>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</si>
  <si>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</si>
  <si>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</si>
  <si>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</si>
  <si>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</si>
  <si>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17.</t>
  </si>
  <si>
    <t>BALI</t>
  </si>
  <si>
    <t>KABUPATEN BADUNG</t>
  </si>
  <si>
    <t>KABUPATEN BANGLI</t>
  </si>
  <si>
    <t>KABUPATEN BULELENG</t>
  </si>
  <si>
    <t>KABUPATEN GIANYAR</t>
  </si>
  <si>
    <t>KABUPATEN JEMBRANA</t>
  </si>
  <si>
    <t>KABUPATEN KARANGASEM</t>
  </si>
  <si>
    <t>KABUPATEN KLUNGKUNG</t>
  </si>
  <si>
    <t>KABUPATEN TABANAN</t>
  </si>
  <si>
    <t>KOTA DENPASAR</t>
  </si>
  <si>
    <t>18.</t>
  </si>
  <si>
    <t xml:space="preserve">NUSA TENGGARA BARAT </t>
  </si>
  <si>
    <t>KABUPATEN BIMA</t>
  </si>
  <si>
    <t>KABUPATEN DOMPU</t>
  </si>
  <si>
    <t>KABUPATEN LOMBOK BARAT</t>
  </si>
  <si>
    <t>KABUPATEN LOMBOK TENGAH</t>
  </si>
  <si>
    <t>KABUPATEN LOMBOK TIMUR</t>
  </si>
  <si>
    <t>KABUPATEN LOMBOK UTARA</t>
  </si>
  <si>
    <t>KABUPATEN SUMBAWA</t>
  </si>
  <si>
    <t>KABUPATEN SUMBAWA BARAT</t>
  </si>
  <si>
    <t>KOTA BIMA</t>
  </si>
  <si>
    <t>KOTA MATARAM</t>
  </si>
  <si>
    <t>19.</t>
  </si>
  <si>
    <t xml:space="preserve">NUSA TENGGARA TIMUR </t>
  </si>
  <si>
    <t>KABUPATEN ALOR</t>
  </si>
  <si>
    <t>KABUPATEN BELU</t>
  </si>
  <si>
    <t>KABUPATEN ENDE</t>
  </si>
  <si>
    <t>KABUPATEN FLORES TIMUR</t>
  </si>
  <si>
    <t>KABUPATEN KUPANG</t>
  </si>
  <si>
    <t>KABUPATEN LEMBATA</t>
  </si>
  <si>
    <t>KABUPATEN MALAKA</t>
  </si>
  <si>
    <t>KABUPATEN MANGGARAI</t>
  </si>
  <si>
    <t>KABUPATEN MANGGARAI BARAT</t>
  </si>
  <si>
    <t>KABUPATEN MANGGARAI TIMUR</t>
  </si>
  <si>
    <t>KABUPATEN NGADA</t>
  </si>
  <si>
    <t>KABUPATEN NAGEKEO</t>
  </si>
  <si>
    <t>KABUPATEN ROTE NDAO</t>
  </si>
  <si>
    <t>KABUPATEN SABU RAIJUA</t>
  </si>
  <si>
    <t>KABUPATEN SIKKA</t>
  </si>
  <si>
    <t>KABUPATEN SUMBA BARAT</t>
  </si>
  <si>
    <t>KABUPATEN SUMBA BARAT DAYA</t>
  </si>
  <si>
    <t>KABUPATEN SUMBA TENGAH</t>
  </si>
  <si>
    <t>KABUPATEN SUMBA TIMUR</t>
  </si>
  <si>
    <t>KABUPATEN TIMOR TENGAH SELATAN</t>
  </si>
  <si>
    <t>KABUPATEN TIMOR TENGAH UTARA</t>
  </si>
  <si>
    <t>KOTA KUPANG</t>
  </si>
  <si>
    <t>20.</t>
  </si>
  <si>
    <t xml:space="preserve">KALIMANTAN BARAT </t>
  </si>
  <si>
    <t>KABUPATEN BENGKAYANG</t>
  </si>
  <si>
    <t>KABUPATEN KAPUAS HULU</t>
  </si>
  <si>
    <t>KABUPATEN KAYONG UTARA</t>
  </si>
  <si>
    <t>KABUPATEN KETAPANG</t>
  </si>
  <si>
    <t>KABUPATEN KUBU RAYA</t>
  </si>
  <si>
    <t xml:space="preserve">KABUPATEN LANDAK </t>
  </si>
  <si>
    <t>KABUPATEN MELAWI</t>
  </si>
  <si>
    <t>KABUPATEN MEMPAWAH</t>
  </si>
  <si>
    <t>KABUPATEN SAMBAS</t>
  </si>
  <si>
    <t>KABUPATEN SANGGAU</t>
  </si>
  <si>
    <t>KABUPATEN SEKADAU</t>
  </si>
  <si>
    <t>KABUPATEN SINTANG</t>
  </si>
  <si>
    <t>KOTA PONTIANAK</t>
  </si>
  <si>
    <t>KOTA SINGKAWANG</t>
  </si>
  <si>
    <t>21.</t>
  </si>
  <si>
    <t xml:space="preserve">KALIMANTAN SELATAN </t>
  </si>
  <si>
    <t>KABUPATEN BALANGAN</t>
  </si>
  <si>
    <t>KABUPATEN BANJAR</t>
  </si>
  <si>
    <t>KABUPATEN BARITO KUALA</t>
  </si>
  <si>
    <t>KABUPATEN HULU SUNGAI SELATAN</t>
  </si>
  <si>
    <t>KABUPATEN HULU SUNGAI TENGAH</t>
  </si>
  <si>
    <t>KABUPATEN HULU SUNGAI UTARA</t>
  </si>
  <si>
    <t>KABUPATEN KOTABARU</t>
  </si>
  <si>
    <t>KABUPATEN TABALONG</t>
  </si>
  <si>
    <t>KABUPATEN TANAH BUMBU</t>
  </si>
  <si>
    <t>KABUPATEN TANAH LAUT</t>
  </si>
  <si>
    <t>KABUPATEN TAPIN</t>
  </si>
  <si>
    <t>KOTA BANJARBARU</t>
  </si>
  <si>
    <t>KOTA BANJARMASIN</t>
  </si>
  <si>
    <t>22.</t>
  </si>
  <si>
    <t xml:space="preserve">KALIMANTAN TENGAH </t>
  </si>
  <si>
    <t>KABUPATEN BARITO SELATAN</t>
  </si>
  <si>
    <t>KABUPATEN BARITO TIMUR</t>
  </si>
  <si>
    <t>KABUPATEN BARITO UTARA</t>
  </si>
  <si>
    <t>KABUPATEN GUNUNG MAS</t>
  </si>
  <si>
    <t>KABUPATEN KAPUAS</t>
  </si>
  <si>
    <t>KABUPATEN KATINGAN</t>
  </si>
  <si>
    <t>KABUPATEN KOTAWARINGIN BARAT</t>
  </si>
  <si>
    <t>KABUPATEN KOTAWARINGIN TIMUR</t>
  </si>
  <si>
    <t>KABUPATEN LAMANDAU</t>
  </si>
  <si>
    <t>KABUPATEN MURUNG RAYA</t>
  </si>
  <si>
    <t>KABUPATEN PULANG PISAU</t>
  </si>
  <si>
    <t>KABUPATEN SUKAMARA</t>
  </si>
  <si>
    <t>KABUPATEN SERUYAN</t>
  </si>
  <si>
    <t>KOTA PALANGKA RAYA</t>
  </si>
  <si>
    <t>23.</t>
  </si>
  <si>
    <t>KALIMANTAN TIMUR</t>
  </si>
  <si>
    <t>KABUPATEN BERAU</t>
  </si>
  <si>
    <t>KABUPATEN KUTAI BARAT</t>
  </si>
  <si>
    <t>KABUPATEN KUTAI KARTANEGARA</t>
  </si>
  <si>
    <t>KABUPATEN KUTAI TIMUR</t>
  </si>
  <si>
    <t>KABUPATEN MAHAKAM ULU</t>
  </si>
  <si>
    <t>KABUPATEN TANA GEROGOT</t>
  </si>
  <si>
    <t>KABUPATEN PENAJAM PASER UTARA</t>
  </si>
  <si>
    <t>KOTA BALIKPAPAN</t>
  </si>
  <si>
    <t>KOTA BONTANG</t>
  </si>
  <si>
    <t>KOTA SAMARINDA</t>
  </si>
  <si>
    <t>24.</t>
  </si>
  <si>
    <t>KALIMANTAN UTARA</t>
  </si>
  <si>
    <t>KABUPATEN BULUNGAN</t>
  </si>
  <si>
    <t>KABUPATEN MALINAU</t>
  </si>
  <si>
    <t>KABUPATEN NUNUKAN</t>
  </si>
  <si>
    <t>KABUPATEN TANA TIDUNG/ TIDENG PALE</t>
  </si>
  <si>
    <t>KOTA TARAKAN</t>
  </si>
  <si>
    <t>25.</t>
  </si>
  <si>
    <t>GORONTALO</t>
  </si>
  <si>
    <t xml:space="preserve">KABUPATEN BOALEMO </t>
  </si>
  <si>
    <t>KABUPATEN BONE BOLANGO</t>
  </si>
  <si>
    <t>KABUPATEN GORONTALO</t>
  </si>
  <si>
    <t>KABUPATEN GORONTALO UTARA</t>
  </si>
  <si>
    <t>KABUPATEN POHUWATO</t>
  </si>
  <si>
    <t>KOTA GORONTALO</t>
  </si>
  <si>
    <t>26.</t>
  </si>
  <si>
    <t xml:space="preserve">SULAWESI SELATAN </t>
  </si>
  <si>
    <t>KABUPATEN BANTAENG</t>
  </si>
  <si>
    <t>KABUPATEN BARRU</t>
  </si>
  <si>
    <t>KABUPATEN BONE</t>
  </si>
  <si>
    <t>KABUPATEN BULUKUMBA</t>
  </si>
  <si>
    <t>KABUPATEN ENREKANG</t>
  </si>
  <si>
    <t>KABUPATEN GOWA</t>
  </si>
  <si>
    <t>KABUPATEN JENEPONTO</t>
  </si>
  <si>
    <t>KABUPATEN KEPULAUAN SELAYAR</t>
  </si>
  <si>
    <t>KABUPATEN LUWU</t>
  </si>
  <si>
    <t>KABUPATEN LUWU TIMUR</t>
  </si>
  <si>
    <t>KABUPATEN LUWU UTARA</t>
  </si>
  <si>
    <t>KABUPATEN MAROS</t>
  </si>
  <si>
    <t xml:space="preserve">KABUPATEN PANGKAJENE DAN KEPULAUAN </t>
  </si>
  <si>
    <t>KABUPATEN PINRANG</t>
  </si>
  <si>
    <t>KABUPATEN SIDENRENG RAPPANG</t>
  </si>
  <si>
    <t>KABUPATEN SINJAI</t>
  </si>
  <si>
    <t>KABUPATEN SOPPENG</t>
  </si>
  <si>
    <t>KABUPATEN TAKALAR</t>
  </si>
  <si>
    <t>KABUPATEN TANA TORAJA</t>
  </si>
  <si>
    <t>KABUPATEN TORAJA UTARA</t>
  </si>
  <si>
    <t>KABUPATEN WAJO</t>
  </si>
  <si>
    <t>KOTA MAKASSAR</t>
  </si>
  <si>
    <t>KOTA PALOPO</t>
  </si>
  <si>
    <t>KOTA PAREPARE</t>
  </si>
  <si>
    <t>27.</t>
  </si>
  <si>
    <t xml:space="preserve">SULAWESI TENGGARA </t>
  </si>
  <si>
    <t>KABUPATEN BOMBANA</t>
  </si>
  <si>
    <t>KABUPATEN BUTON</t>
  </si>
  <si>
    <t>KABUPATEN BUTON SELATAN</t>
  </si>
  <si>
    <t>KABUPATEN BUTON TENGAH</t>
  </si>
  <si>
    <t>KABUPATEN BUTON UTARA</t>
  </si>
  <si>
    <t>KABUPATEN KOLAKA</t>
  </si>
  <si>
    <t>KABUPATEN KOLAKA TIMUR</t>
  </si>
  <si>
    <t>KABUPATEN KOLAKA UTARA</t>
  </si>
  <si>
    <t>KABUPATEN KONAWE</t>
  </si>
  <si>
    <t>KABUPATEN KONAWE KEPULAUAN</t>
  </si>
  <si>
    <t>KABUPATEN KONAWE SELATAN</t>
  </si>
  <si>
    <t>KABUPATEN KONAWE UTARA</t>
  </si>
  <si>
    <t>KABUPATEN MUNA</t>
  </si>
  <si>
    <t>KABUPATEN MUNA BARAT</t>
  </si>
  <si>
    <t>KABUPATEN WAKATOBI</t>
  </si>
  <si>
    <t>KOTA BAU-BAU</t>
  </si>
  <si>
    <t>KOTA KENDARI</t>
  </si>
  <si>
    <t>28.</t>
  </si>
  <si>
    <t>SULAWESI TENGAH</t>
  </si>
  <si>
    <t>KABUPATEN BANGGAI</t>
  </si>
  <si>
    <t>KABUPATEN BANGGAI KEPULAUAN</t>
  </si>
  <si>
    <t>KABUPATEN BANGGAI LAUT</t>
  </si>
  <si>
    <t>KABUPATEN BUOL</t>
  </si>
  <si>
    <t>KABUPATEN DONGGALA</t>
  </si>
  <si>
    <t>KABUPATEN MOROWALI</t>
  </si>
  <si>
    <t>KABUPATEN MOROWALI UTARA</t>
  </si>
  <si>
    <t>KABUPATEN PARIGI MOUTONG</t>
  </si>
  <si>
    <t>KABUPATEN POSO</t>
  </si>
  <si>
    <t>KABUPATEN SIGI</t>
  </si>
  <si>
    <t>KABUPATEN TOJO UNA-UNA</t>
  </si>
  <si>
    <t>KABUPATEN TOLI-TOLI</t>
  </si>
  <si>
    <t>KOTA PALU</t>
  </si>
  <si>
    <t>29.</t>
  </si>
  <si>
    <t xml:space="preserve">SULAWESI UTARA </t>
  </si>
  <si>
    <t>KABUPATEN BOLAANG MONGONDOW</t>
  </si>
  <si>
    <t>KABUPATEN BOLAANG MONGONDOW SELATAN</t>
  </si>
  <si>
    <t>KABUPATEN BOLAANG MONGONDOW TIMUR</t>
  </si>
  <si>
    <t>KABUPATEN BOLAANG MONGONDOW UTARA</t>
  </si>
  <si>
    <t>KABUPATEN KEPULAUAN SANGIHE</t>
  </si>
  <si>
    <t>KABUPATEN KEP. SIAU TAGULANDANG BIARO</t>
  </si>
  <si>
    <t>KABUPATEN KEPULAUAN TALAUD</t>
  </si>
  <si>
    <t>KABUPATEN MINAHASA</t>
  </si>
  <si>
    <t>KABUPATEN MINAHASA SELATAN</t>
  </si>
  <si>
    <t>KABUPATEN MINAHASA TENGGARA</t>
  </si>
  <si>
    <t>KABUPATEN MINAHASA UTARA</t>
  </si>
  <si>
    <t>KOTA BITUNG</t>
  </si>
  <si>
    <t>KOTA KOTAMOBAGU</t>
  </si>
  <si>
    <t>KOTA MANADO</t>
  </si>
  <si>
    <t>KOTA TOMOHON</t>
  </si>
  <si>
    <t>30.</t>
  </si>
  <si>
    <t xml:space="preserve">SULAWESI BARAT </t>
  </si>
  <si>
    <t>KABUPATEN MAJENE</t>
  </si>
  <si>
    <t>KABUPATEN MAMASA</t>
  </si>
  <si>
    <t>KABUPATEN MAMUJU</t>
  </si>
  <si>
    <t>KABUPATEN MAMUJU TENGAH</t>
  </si>
  <si>
    <t>KABUPATEN MAMUJU UTARA</t>
  </si>
  <si>
    <t>KABUPATEN POLEWALI MANDAR</t>
  </si>
  <si>
    <t>31.</t>
  </si>
  <si>
    <t>MALUKU</t>
  </si>
  <si>
    <t>KABUPATEN BURU</t>
  </si>
  <si>
    <t>KABUPATEN BURU SELATAN</t>
  </si>
  <si>
    <t>KABUPATEN KEPULAUAN ARU</t>
  </si>
  <si>
    <t>KABUPATEN MALUKU BARAT DAYA</t>
  </si>
  <si>
    <t>KABUPATEN MALUKU TENGAH</t>
  </si>
  <si>
    <t>KABUPATEN MALUKU TENGGARA</t>
  </si>
  <si>
    <t>KABUPATEN MALUKU TENGGARA BARAT</t>
  </si>
  <si>
    <t>KABUPATEN SERAM BAGIAN BARAT</t>
  </si>
  <si>
    <t>KABUPATEN SERAM BAGIAN TIMUR</t>
  </si>
  <si>
    <t>KOTA AMBON</t>
  </si>
  <si>
    <t>KOTA TUAL</t>
  </si>
  <si>
    <t>32.</t>
  </si>
  <si>
    <t>MALUKU UTARA</t>
  </si>
  <si>
    <t>KABUPATEN HALMAHERA BARAT</t>
  </si>
  <si>
    <t>KABUPATEN HALMAHERA TENGAH</t>
  </si>
  <si>
    <t>KABUPATEN HALMAHERA UTARA</t>
  </si>
  <si>
    <t>KABUPATEN HALMAHERA SELATAN</t>
  </si>
  <si>
    <t>KABUPATEN KEPULAUAN SULA</t>
  </si>
  <si>
    <t>KABUPATEN HALMAHERA TIMUR</t>
  </si>
  <si>
    <t>KABUPATEN PULAU MOROTAI</t>
  </si>
  <si>
    <t>KABUPATEN PULAU TALIABU</t>
  </si>
  <si>
    <t>KOTA TERNATE</t>
  </si>
  <si>
    <t>KOTA TIDORE KEPULAUAN</t>
  </si>
  <si>
    <t>33.</t>
  </si>
  <si>
    <t>PAPUA</t>
  </si>
  <si>
    <t>KABUPATEN ASMAT</t>
  </si>
  <si>
    <t>KABUPATEN BIAK NUMFOR</t>
  </si>
  <si>
    <t>KABUPATEN BOVEN DIGOEL</t>
  </si>
  <si>
    <t>KABUPATEN DEIYAI</t>
  </si>
  <si>
    <t>KABUPATEN DOGIYAI</t>
  </si>
  <si>
    <t>KABUPATEN INTAN JAYA</t>
  </si>
  <si>
    <t>KABUPATEN JAYAPURA</t>
  </si>
  <si>
    <t>KABUPATEN JAYAWIJAYA</t>
  </si>
  <si>
    <t>KABUPATEN KEEROM</t>
  </si>
  <si>
    <t>KABUPATEN KEPULAUAN YAPEN</t>
  </si>
  <si>
    <t>KABUPATEN LANNY JAYA</t>
  </si>
  <si>
    <t>KABUPATEN MAMBERAMO RAYA</t>
  </si>
  <si>
    <t>KABUPATEN MAMBERAMO TENGAH</t>
  </si>
  <si>
    <t>KABUPATEN MAPPI</t>
  </si>
  <si>
    <t>KABUPATEN MERAUKE</t>
  </si>
  <si>
    <t>KABUPATEN MIMIKA</t>
  </si>
  <si>
    <t>KABUPATEN NABIRE</t>
  </si>
  <si>
    <t>KABUPATEN NDUGA</t>
  </si>
  <si>
    <t>KABUPATEN PANIAI</t>
  </si>
  <si>
    <t>KABUPATEN PEGUNUNGAN BINTANG</t>
  </si>
  <si>
    <t>KABUPATEN PUNCAK</t>
  </si>
  <si>
    <t>KABUPATEN PUNCAK JAYA</t>
  </si>
  <si>
    <t>KABUPATEN SARMI</t>
  </si>
  <si>
    <t>KABUPATEN SUPIORI</t>
  </si>
  <si>
    <t>KABUPATEN TOLIKARA</t>
  </si>
  <si>
    <t>KABUPATEN WAROPEN</t>
  </si>
  <si>
    <t>KABUPATEN YAHUKIMO</t>
  </si>
  <si>
    <t>KABUPATEN YALIMO</t>
  </si>
  <si>
    <t>KOTA JAYAPURA</t>
  </si>
  <si>
    <t>34.</t>
  </si>
  <si>
    <t>PAPUA BARAT</t>
  </si>
  <si>
    <t>KABUPATEN FAKFAK</t>
  </si>
  <si>
    <t>KABUPATEN KAIMANA</t>
  </si>
  <si>
    <t>KABUPATEN MANOKWARI</t>
  </si>
  <si>
    <t>KABUPATEN MANOKWARI SELATAN</t>
  </si>
  <si>
    <t>KABUPATEN MAYBRAT</t>
  </si>
  <si>
    <t>KABUPATEN PEGUNUNGAN ARFAK</t>
  </si>
  <si>
    <t>KABUPATEN RAJA AMPAT</t>
  </si>
  <si>
    <t>KABUPATEN SORONG</t>
  </si>
  <si>
    <t>KABUPATEN SORONG SELATAN</t>
  </si>
  <si>
    <t>KABUPATEN TAMBRAUW</t>
  </si>
  <si>
    <t>KABUPATEN TELUK BINTUNI</t>
  </si>
  <si>
    <t>KABUPATEN TELUK WONDAMA</t>
  </si>
  <si>
    <t>KOTA SORONG</t>
  </si>
  <si>
    <t>TOTAL</t>
  </si>
  <si>
    <t>DIREKTORAT POL PP DAN LINMAS</t>
  </si>
  <si>
    <t>SUBDIT PERLINDUNGAN MASYARAKAT</t>
  </si>
  <si>
    <t>DATA SAMPAI DENGAN FEBRUARI 2019</t>
  </si>
  <si>
    <t>SUDAH MENGIKUTI BIMTEK</t>
  </si>
  <si>
    <t>JUMLAH DESA/KEL</t>
  </si>
  <si>
    <t>APBD</t>
  </si>
  <si>
    <t>APBN</t>
  </si>
  <si>
    <t>-</t>
  </si>
  <si>
    <t>KABUPATEN PASER</t>
  </si>
  <si>
    <t>KOTA MAMUJU</t>
  </si>
  <si>
    <t>Jakarta,       Februari 2019</t>
  </si>
  <si>
    <t>Kota</t>
  </si>
  <si>
    <t>Kabupaten</t>
  </si>
  <si>
    <t>DATA SAMPAI DENGAN MARET 2018</t>
  </si>
  <si>
    <t>f</t>
  </si>
  <si>
    <t>Catatan :</t>
  </si>
  <si>
    <t>34 Provinsi, 416 Kabupaten dan 98 Kota</t>
  </si>
  <si>
    <t>Jumlah yang belum menyampaikan Data Satlinmas yaitu :</t>
  </si>
  <si>
    <t xml:space="preserve">Provinsi : </t>
  </si>
  <si>
    <t>Kabupaten :</t>
  </si>
  <si>
    <t>Kota :</t>
  </si>
  <si>
    <t>TAHUN 2017 SAMPAI DENGAN MARET 2018</t>
  </si>
  <si>
    <t>JUMLAH 2017</t>
  </si>
  <si>
    <t>JUMLAH 2018</t>
  </si>
  <si>
    <t>ACEH</t>
  </si>
  <si>
    <t>KEPULAUAN BABEL</t>
  </si>
  <si>
    <t xml:space="preserve"> </t>
  </si>
  <si>
    <t xml:space="preserve">N.T.B </t>
  </si>
  <si>
    <t xml:space="preserve">KALIMANTAN TIMUR </t>
  </si>
  <si>
    <t>Keterangan :</t>
  </si>
  <si>
    <r>
      <rPr>
        <sz val="12"/>
        <color theme="1"/>
        <rFont val="Calibri"/>
        <charset val="134"/>
        <scheme val="minor"/>
      </rPr>
      <t xml:space="preserve">1. Jumlah 34 Provinsi, 416 Kabupaten dan 98 Kota </t>
    </r>
    <r>
      <rPr>
        <i/>
        <sz val="12"/>
        <color theme="1"/>
        <rFont val="Calibri"/>
        <charset val="134"/>
        <scheme val="minor"/>
      </rPr>
      <t>(data 2015-2016)</t>
    </r>
  </si>
  <si>
    <t xml:space="preserve">2. Daerah yang belum menyampaikan data anggota Satlinmas : </t>
  </si>
  <si>
    <t>JUMLAH REAL</t>
  </si>
  <si>
    <t>JUMLAH IDEAL</t>
  </si>
  <si>
    <t>PERSENTASE YANG DIHASILKAN</t>
  </si>
  <si>
    <t>KET.</t>
  </si>
  <si>
    <t>DATA ANGGOTA SATUAN PERLINDUNGAN MASYARAKAT</t>
  </si>
  <si>
    <t xml:space="preserve"> KABUPATEN / KOTA PROVINSI KALIMANTAN BARAT</t>
  </si>
  <si>
    <t>REKAPITULASI  DATA JUMLAH ANGGOTA LINMAS</t>
  </si>
  <si>
    <t>SAMPAI DENGAN SEMESTER I TAHUN 2020</t>
  </si>
  <si>
    <t>JUMLAH DESA</t>
  </si>
  <si>
    <t>Update Data per 30 Juni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</si>
</sst>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_);_(* \(#,##0\);_(* &quot;-&quot;??_);_(@_)"/>
    <numFmt numFmtId="165" formatCode="_(* #,##0_);_(* \(#,##0\);_(* &quot;-&quot;_);_(@_)"/>
    <numFmt numFmtId="166" formatCode="_(* #,##0.0_);_(* \(#,##0.0\);_(* &quot;-&quot;?_);_(@_)"/>
  </numFmts>
  <fonts count="25">
    <font>
      <sz val="11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8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sz val="12"/>
      <name val="Calibri"/>
      <charset val="134"/>
      <scheme val="minor"/>
    </font>
    <font>
      <b/>
      <sz val="12"/>
      <color theme="1"/>
      <name val="Baskerville Old Face"/>
      <charset val="134"/>
    </font>
    <font>
      <sz val="11"/>
      <color rgb="FFFF0000"/>
      <name val="Calibri"/>
      <charset val="134"/>
      <scheme val="minor"/>
    </font>
    <font>
      <sz val="11"/>
      <name val="Calibri"/>
      <charset val="134"/>
      <scheme val="minor"/>
    </font>
    <font>
      <sz val="14"/>
      <color theme="1"/>
      <name val="Calibri"/>
      <charset val="134"/>
      <scheme val="minor"/>
    </font>
    <font>
      <i/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Franklin Gothic Medium"/>
      <family val="2"/>
    </font>
    <font>
      <sz val="11"/>
      <color theme="1"/>
      <name val="Franklin Gothic Medium"/>
      <family val="2"/>
    </font>
    <font>
      <b/>
      <sz val="11"/>
      <color theme="1"/>
      <name val="Franklin Gothic Medium"/>
      <family val="2"/>
    </font>
    <font>
      <sz val="12"/>
      <color theme="1"/>
      <name val="Franklin Gothic Medium"/>
      <family val="2"/>
    </font>
    <font>
      <sz val="11"/>
      <color rgb="FF222222"/>
      <name val="Franklin Gothic Medium"/>
      <family val="2"/>
    </font>
    <font>
      <sz val="12"/>
      <name val="Franklin Gothic Medium"/>
      <family val="2"/>
    </font>
    <font>
      <b/>
      <sz val="11"/>
      <name val="Franklin Gothic Medium"/>
      <family val="2"/>
    </font>
    <font>
      <sz val="11"/>
      <name val="Franklin Gothic Medium"/>
      <family val="2"/>
    </font>
    <font>
      <b/>
      <sz val="14"/>
      <color theme="1"/>
      <name val="Franklin Gothic Medium"/>
      <family val="2"/>
    </font>
    <font>
      <sz val="14"/>
      <color theme="1"/>
      <name val="Franklin Gothic Medium"/>
      <family val="2"/>
    </font>
    <font>
      <sz val="8"/>
      <color theme="0"/>
      <name val="Franklin Gothic Medium"/>
      <family val="2"/>
    </font>
    <font>
      <sz val="11"/>
      <color theme="0"/>
      <name val="Franklin Gothic Medium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/>
    <xf numFmtId="165" fontId="12" fillId="0" borderId="0" applyFont="0" applyFill="0" applyBorder="0" applyAlignment="0" applyProtection="0"/>
  </cellStyleXfs>
  <cellXfs count="369">
    <xf numFmtId="0" fontId="0" fillId="0" borderId="0" xfId="0"/>
    <xf numFmtId="165" fontId="1" fillId="2" borderId="5" xfId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1" fontId="2" fillId="3" borderId="5" xfId="1" applyNumberFormat="1" applyFont="1" applyFill="1" applyBorder="1" applyAlignment="1">
      <alignment horizontal="center" vertical="center"/>
    </xf>
    <xf numFmtId="0" fontId="2" fillId="3" borderId="5" xfId="1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/>
    </xf>
    <xf numFmtId="165" fontId="4" fillId="4" borderId="4" xfId="1" applyFont="1" applyFill="1" applyBorder="1" applyAlignment="1">
      <alignment horizontal="left"/>
    </xf>
    <xf numFmtId="165" fontId="4" fillId="4" borderId="5" xfId="1" applyFont="1" applyFill="1" applyBorder="1" applyAlignment="1">
      <alignment horizontal="left"/>
    </xf>
    <xf numFmtId="0" fontId="3" fillId="0" borderId="6" xfId="0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0" fontId="3" fillId="0" borderId="6" xfId="0" applyFont="1" applyFill="1" applyBorder="1" applyAlignment="1">
      <alignment horizontal="left"/>
    </xf>
    <xf numFmtId="165" fontId="0" fillId="0" borderId="6" xfId="1" applyFont="1" applyBorder="1" applyAlignment="1">
      <alignment horizontal="left"/>
    </xf>
    <xf numFmtId="165" fontId="4" fillId="0" borderId="6" xfId="1" applyFont="1" applyBorder="1" applyAlignment="1">
      <alignment horizontal="left"/>
    </xf>
    <xf numFmtId="165" fontId="4" fillId="0" borderId="7" xfId="1" applyFont="1" applyFill="1" applyBorder="1" applyAlignment="1">
      <alignment horizontal="center"/>
    </xf>
    <xf numFmtId="165" fontId="0" fillId="0" borderId="6" xfId="1" applyFont="1" applyBorder="1" applyAlignment="1">
      <alignment horizontal="center" vertical="center"/>
    </xf>
    <xf numFmtId="165" fontId="4" fillId="0" borderId="6" xfId="1" applyFont="1" applyBorder="1" applyAlignment="1">
      <alignment horizontal="center" vertical="center"/>
    </xf>
    <xf numFmtId="165" fontId="0" fillId="0" borderId="7" xfId="1" applyFont="1" applyFill="1" applyBorder="1" applyAlignment="1">
      <alignment horizontal="center"/>
    </xf>
    <xf numFmtId="165" fontId="4" fillId="4" borderId="5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top"/>
    </xf>
    <xf numFmtId="165" fontId="0" fillId="0" borderId="7" xfId="1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165" fontId="4" fillId="0" borderId="4" xfId="1" applyFont="1" applyBorder="1" applyAlignment="1">
      <alignment horizontal="center" vertical="center"/>
    </xf>
    <xf numFmtId="165" fontId="5" fillId="4" borderId="5" xfId="1" applyFont="1" applyFill="1" applyBorder="1" applyAlignment="1">
      <alignment horizontal="center" vertical="center"/>
    </xf>
    <xf numFmtId="165" fontId="4" fillId="4" borderId="5" xfId="1" applyFont="1" applyFill="1" applyBorder="1" applyAlignment="1">
      <alignment horizontal="center"/>
    </xf>
    <xf numFmtId="165" fontId="0" fillId="4" borderId="5" xfId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165" fontId="0" fillId="0" borderId="7" xfId="1" applyFont="1" applyBorder="1" applyAlignment="1">
      <alignment horizontal="center" vertical="center"/>
    </xf>
    <xf numFmtId="165" fontId="0" fillId="0" borderId="1" xfId="1" applyFont="1" applyBorder="1"/>
    <xf numFmtId="165" fontId="0" fillId="0" borderId="6" xfId="1" applyFont="1" applyBorder="1"/>
    <xf numFmtId="165" fontId="0" fillId="0" borderId="6" xfId="1" applyFont="1" applyFill="1" applyBorder="1" applyAlignment="1">
      <alignment horizontal="center"/>
    </xf>
    <xf numFmtId="165" fontId="0" fillId="0" borderId="6" xfId="1" applyFont="1" applyFill="1" applyBorder="1"/>
    <xf numFmtId="0" fontId="3" fillId="0" borderId="6" xfId="0" applyFont="1" applyFill="1" applyBorder="1" applyAlignment="1">
      <alignment horizontal="center"/>
    </xf>
    <xf numFmtId="165" fontId="4" fillId="0" borderId="6" xfId="1" applyFont="1" applyFill="1" applyBorder="1" applyAlignment="1">
      <alignment horizontal="center" vertical="center"/>
    </xf>
    <xf numFmtId="165" fontId="0" fillId="0" borderId="7" xfId="1" applyFont="1" applyFill="1" applyBorder="1" applyAlignment="1">
      <alignment horizontal="center" vertical="center"/>
    </xf>
    <xf numFmtId="165" fontId="0" fillId="0" borderId="6" xfId="1" applyFont="1" applyFill="1" applyBorder="1" applyAlignment="1">
      <alignment horizontal="center" vertical="center"/>
    </xf>
    <xf numFmtId="165" fontId="0" fillId="0" borderId="7" xfId="1" applyFont="1" applyBorder="1"/>
    <xf numFmtId="0" fontId="1" fillId="0" borderId="6" xfId="0" applyFont="1" applyFill="1" applyBorder="1" applyAlignment="1">
      <alignment horizontal="left"/>
    </xf>
    <xf numFmtId="0" fontId="3" fillId="0" borderId="6" xfId="0" applyNumberFormat="1" applyFont="1" applyFill="1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5" borderId="6" xfId="0" applyFont="1" applyFill="1" applyBorder="1" applyAlignment="1">
      <alignment horizontal="left"/>
    </xf>
    <xf numFmtId="165" fontId="4" fillId="0" borderId="6" xfId="1" applyFont="1" applyBorder="1"/>
    <xf numFmtId="0" fontId="3" fillId="4" borderId="3" xfId="0" applyFont="1" applyFill="1" applyBorder="1" applyAlignment="1">
      <alignment horizontal="left"/>
    </xf>
    <xf numFmtId="165" fontId="0" fillId="0" borderId="6" xfId="1" applyFont="1" applyFill="1" applyBorder="1" applyAlignment="1">
      <alignment horizontal="right"/>
    </xf>
    <xf numFmtId="165" fontId="0" fillId="0" borderId="7" xfId="1" applyFont="1" applyFill="1" applyBorder="1"/>
    <xf numFmtId="0" fontId="1" fillId="0" borderId="4" xfId="0" applyFont="1" applyFill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1" fillId="0" borderId="5" xfId="0" applyFont="1" applyFill="1" applyBorder="1" applyAlignment="1">
      <alignment horizontal="left"/>
    </xf>
    <xf numFmtId="165" fontId="4" fillId="0" borderId="3" xfId="1" applyFont="1" applyFill="1" applyBorder="1" applyAlignment="1">
      <alignment vertical="center"/>
    </xf>
    <xf numFmtId="165" fontId="1" fillId="2" borderId="5" xfId="1" applyFont="1" applyFill="1" applyBorder="1" applyAlignment="1">
      <alignment horizontal="center"/>
    </xf>
    <xf numFmtId="1" fontId="2" fillId="0" borderId="5" xfId="1" applyNumberFormat="1" applyFont="1" applyBorder="1" applyAlignment="1">
      <alignment horizontal="center" vertical="center"/>
    </xf>
    <xf numFmtId="165" fontId="0" fillId="4" borderId="5" xfId="1" applyFont="1" applyFill="1" applyBorder="1"/>
    <xf numFmtId="2" fontId="3" fillId="0" borderId="6" xfId="0" applyNumberFormat="1" applyFont="1" applyFill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165" fontId="4" fillId="0" borderId="3" xfId="1" applyFont="1" applyFill="1" applyBorder="1" applyAlignment="1">
      <alignment horizontal="center" vertical="center"/>
    </xf>
    <xf numFmtId="0" fontId="3" fillId="0" borderId="0" xfId="0" applyFont="1"/>
    <xf numFmtId="1" fontId="2" fillId="0" borderId="5" xfId="1" applyNumberFormat="1" applyFont="1" applyFill="1" applyBorder="1" applyAlignment="1">
      <alignment horizontal="center" vertical="center"/>
    </xf>
    <xf numFmtId="165" fontId="0" fillId="0" borderId="6" xfId="0" applyNumberFormat="1" applyFill="1" applyBorder="1"/>
    <xf numFmtId="165" fontId="0" fillId="0" borderId="6" xfId="0" applyNumberFormat="1" applyBorder="1"/>
    <xf numFmtId="165" fontId="0" fillId="4" borderId="5" xfId="0" applyNumberFormat="1" applyFill="1" applyBorder="1"/>
    <xf numFmtId="9" fontId="8" fillId="4" borderId="5" xfId="0" applyNumberFormat="1" applyFont="1" applyFill="1" applyBorder="1"/>
    <xf numFmtId="9" fontId="8" fillId="4" borderId="5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left"/>
    </xf>
    <xf numFmtId="165" fontId="4" fillId="0" borderId="5" xfId="1" applyFont="1" applyFill="1" applyBorder="1" applyAlignment="1">
      <alignment horizontal="center" vertical="center"/>
    </xf>
    <xf numFmtId="165" fontId="0" fillId="0" borderId="5" xfId="0" applyNumberFormat="1" applyBorder="1"/>
    <xf numFmtId="0" fontId="0" fillId="0" borderId="5" xfId="0" applyBorder="1"/>
    <xf numFmtId="165" fontId="4" fillId="0" borderId="5" xfId="1" applyFont="1" applyFill="1" applyBorder="1" applyAlignment="1">
      <alignment horizontal="center"/>
    </xf>
    <xf numFmtId="9" fontId="9" fillId="4" borderId="5" xfId="0" applyNumberFormat="1" applyFont="1" applyFill="1" applyBorder="1"/>
    <xf numFmtId="9" fontId="0" fillId="4" borderId="5" xfId="0" applyNumberFormat="1" applyFill="1" applyBorder="1" applyAlignment="1">
      <alignment vertical="center"/>
    </xf>
    <xf numFmtId="165" fontId="5" fillId="0" borderId="5" xfId="1" applyFont="1" applyFill="1" applyBorder="1" applyAlignment="1">
      <alignment horizontal="center" vertical="center"/>
    </xf>
    <xf numFmtId="9" fontId="0" fillId="0" borderId="5" xfId="0" applyNumberFormat="1" applyBorder="1" applyAlignment="1">
      <alignment vertical="center"/>
    </xf>
    <xf numFmtId="0" fontId="3" fillId="4" borderId="6" xfId="0" applyFont="1" applyFill="1" applyBorder="1" applyAlignment="1">
      <alignment vertical="top"/>
    </xf>
    <xf numFmtId="165" fontId="4" fillId="0" borderId="5" xfId="1" applyFont="1" applyFill="1" applyBorder="1"/>
    <xf numFmtId="0" fontId="4" fillId="0" borderId="5" xfId="1" applyNumberFormat="1" applyFont="1" applyFill="1" applyBorder="1" applyAlignment="1">
      <alignment horizontal="right" vertical="center"/>
    </xf>
    <xf numFmtId="0" fontId="3" fillId="5" borderId="5" xfId="0" applyFont="1" applyFill="1" applyBorder="1" applyAlignment="1">
      <alignment horizontal="left"/>
    </xf>
    <xf numFmtId="0" fontId="3" fillId="0" borderId="5" xfId="0" applyNumberFormat="1" applyFont="1" applyFill="1" applyBorder="1" applyAlignment="1">
      <alignment horizontal="left"/>
    </xf>
    <xf numFmtId="0" fontId="3" fillId="0" borderId="5" xfId="0" applyFont="1" applyFill="1" applyBorder="1" applyAlignment="1">
      <alignment horizontal="left" vertical="center"/>
    </xf>
    <xf numFmtId="165" fontId="0" fillId="0" borderId="5" xfId="1" applyFont="1" applyFill="1" applyBorder="1" applyAlignment="1">
      <alignment horizontal="center"/>
    </xf>
    <xf numFmtId="165" fontId="4" fillId="0" borderId="5" xfId="1" applyFont="1" applyFill="1" applyBorder="1" applyAlignment="1">
      <alignment horizontal="left"/>
    </xf>
    <xf numFmtId="165" fontId="9" fillId="4" borderId="5" xfId="0" applyNumberFormat="1" applyFont="1" applyFill="1" applyBorder="1"/>
    <xf numFmtId="9" fontId="9" fillId="4" borderId="5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top"/>
    </xf>
    <xf numFmtId="0" fontId="4" fillId="0" borderId="5" xfId="0" applyFont="1" applyBorder="1"/>
    <xf numFmtId="0" fontId="0" fillId="6" borderId="0" xfId="0" applyFill="1"/>
    <xf numFmtId="0" fontId="0" fillId="0" borderId="0" xfId="0" applyFill="1"/>
    <xf numFmtId="165" fontId="0" fillId="0" borderId="0" xfId="1" applyFont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9" xfId="0" applyBorder="1" applyAlignment="1"/>
    <xf numFmtId="0" fontId="0" fillId="0" borderId="9" xfId="0" applyBorder="1" applyAlignment="1">
      <alignment horizontal="left"/>
    </xf>
    <xf numFmtId="165" fontId="4" fillId="0" borderId="0" xfId="1" applyFont="1" applyBorder="1"/>
    <xf numFmtId="165" fontId="0" fillId="0" borderId="0" xfId="1" applyFont="1" applyAlignment="1">
      <alignment horizontal="center"/>
    </xf>
    <xf numFmtId="165" fontId="1" fillId="7" borderId="5" xfId="1" applyFont="1" applyFill="1" applyBorder="1" applyAlignment="1">
      <alignment horizontal="center" vertical="center"/>
    </xf>
    <xf numFmtId="165" fontId="1" fillId="7" borderId="5" xfId="1" applyFont="1" applyFill="1" applyBorder="1" applyAlignment="1">
      <alignment horizontal="center"/>
    </xf>
    <xf numFmtId="1" fontId="2" fillId="8" borderId="5" xfId="0" applyNumberFormat="1" applyFont="1" applyFill="1" applyBorder="1" applyAlignment="1">
      <alignment horizontal="center" vertical="center"/>
    </xf>
    <xf numFmtId="1" fontId="2" fillId="8" borderId="5" xfId="1" applyNumberFormat="1" applyFont="1" applyFill="1" applyBorder="1" applyAlignment="1">
      <alignment horizontal="center" vertical="center"/>
    </xf>
    <xf numFmtId="0" fontId="2" fillId="8" borderId="5" xfId="1" applyNumberFormat="1" applyFont="1" applyFill="1" applyBorder="1" applyAlignment="1">
      <alignment horizontal="center" vertical="center"/>
    </xf>
    <xf numFmtId="165" fontId="4" fillId="0" borderId="6" xfId="1" applyFont="1" applyFill="1" applyBorder="1"/>
    <xf numFmtId="165" fontId="0" fillId="0" borderId="10" xfId="1" applyFont="1" applyBorder="1" applyAlignment="1">
      <alignment horizontal="center"/>
    </xf>
    <xf numFmtId="165" fontId="0" fillId="0" borderId="4" xfId="1" applyFont="1" applyFill="1" applyBorder="1"/>
    <xf numFmtId="165" fontId="4" fillId="0" borderId="6" xfId="0" applyNumberFormat="1" applyFont="1" applyBorder="1"/>
    <xf numFmtId="165" fontId="4" fillId="0" borderId="8" xfId="0" applyNumberFormat="1" applyFont="1" applyFill="1" applyBorder="1"/>
    <xf numFmtId="165" fontId="4" fillId="0" borderId="0" xfId="0" applyNumberFormat="1" applyFont="1" applyFill="1" applyBorder="1"/>
    <xf numFmtId="165" fontId="0" fillId="0" borderId="4" xfId="0" applyNumberFormat="1" applyBorder="1"/>
    <xf numFmtId="165" fontId="0" fillId="0" borderId="10" xfId="1" applyFont="1" applyBorder="1"/>
    <xf numFmtId="165" fontId="4" fillId="4" borderId="5" xfId="1" applyFont="1" applyFill="1" applyBorder="1"/>
    <xf numFmtId="0" fontId="3" fillId="0" borderId="4" xfId="0" applyFont="1" applyBorder="1" applyAlignment="1">
      <alignment horizontal="left"/>
    </xf>
    <xf numFmtId="165" fontId="0" fillId="0" borderId="7" xfId="1" applyFont="1" applyFill="1" applyBorder="1" applyAlignment="1">
      <alignment horizontal="right"/>
    </xf>
    <xf numFmtId="165" fontId="0" fillId="0" borderId="8" xfId="0" applyNumberFormat="1" applyFill="1" applyBorder="1"/>
    <xf numFmtId="165" fontId="0" fillId="0" borderId="0" xfId="0" applyNumberFormat="1" applyFill="1" applyBorder="1"/>
    <xf numFmtId="165" fontId="10" fillId="0" borderId="6" xfId="1" applyFont="1" applyFill="1" applyBorder="1"/>
    <xf numFmtId="165" fontId="4" fillId="0" borderId="7" xfId="1" applyFont="1" applyBorder="1" applyAlignment="1">
      <alignment horizontal="center" vertical="center"/>
    </xf>
    <xf numFmtId="165" fontId="4" fillId="0" borderId="6" xfId="1" applyFont="1" applyFill="1" applyBorder="1" applyAlignment="1">
      <alignment horizontal="center"/>
    </xf>
    <xf numFmtId="165" fontId="0" fillId="0" borderId="4" xfId="1" applyFont="1" applyBorder="1"/>
    <xf numFmtId="0" fontId="3" fillId="0" borderId="4" xfId="0" applyFont="1" applyFill="1" applyBorder="1" applyAlignment="1">
      <alignment horizontal="center"/>
    </xf>
    <xf numFmtId="165" fontId="4" fillId="0" borderId="4" xfId="1" applyFont="1" applyFill="1" applyBorder="1" applyAlignment="1">
      <alignment horizontal="center" vertical="center"/>
    </xf>
    <xf numFmtId="165" fontId="0" fillId="0" borderId="4" xfId="0" applyNumberFormat="1" applyFill="1" applyBorder="1"/>
    <xf numFmtId="165" fontId="3" fillId="0" borderId="6" xfId="1" applyFont="1" applyFill="1" applyBorder="1" applyAlignment="1">
      <alignment horizontal="center"/>
    </xf>
    <xf numFmtId="165" fontId="4" fillId="4" borderId="4" xfId="1" applyFont="1" applyFill="1" applyBorder="1" applyAlignment="1">
      <alignment horizontal="center" vertical="center"/>
    </xf>
    <xf numFmtId="165" fontId="0" fillId="4" borderId="5" xfId="1" applyFont="1" applyFill="1" applyBorder="1" applyAlignment="1">
      <alignment horizontal="center"/>
    </xf>
    <xf numFmtId="165" fontId="0" fillId="0" borderId="4" xfId="1" applyFont="1" applyFill="1" applyBorder="1" applyAlignment="1">
      <alignment horizontal="center"/>
    </xf>
    <xf numFmtId="0" fontId="0" fillId="0" borderId="0" xfId="0" applyFill="1" applyBorder="1"/>
    <xf numFmtId="0" fontId="1" fillId="0" borderId="11" xfId="0" applyFont="1" applyBorder="1" applyAlignment="1">
      <alignment wrapText="1"/>
    </xf>
    <xf numFmtId="0" fontId="1" fillId="0" borderId="11" xfId="0" applyFont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/>
    </xf>
    <xf numFmtId="165" fontId="0" fillId="0" borderId="0" xfId="1" applyNumberFormat="1" applyFont="1"/>
    <xf numFmtId="0" fontId="0" fillId="6" borderId="0" xfId="0" applyFill="1" applyBorder="1"/>
    <xf numFmtId="165" fontId="0" fillId="6" borderId="0" xfId="0" applyNumberFormat="1" applyFill="1" applyBorder="1"/>
    <xf numFmtId="165" fontId="0" fillId="0" borderId="0" xfId="0" applyNumberFormat="1" applyFill="1"/>
    <xf numFmtId="0" fontId="3" fillId="4" borderId="5" xfId="0" quotePrefix="1" applyFont="1" applyFill="1" applyBorder="1" applyAlignment="1">
      <alignment horizontal="center"/>
    </xf>
    <xf numFmtId="0" fontId="1" fillId="0" borderId="0" xfId="0" quotePrefix="1" applyFont="1" applyBorder="1" applyAlignment="1">
      <alignment wrapText="1"/>
    </xf>
    <xf numFmtId="0" fontId="3" fillId="4" borderId="1" xfId="0" quotePrefix="1" applyFont="1" applyFill="1" applyBorder="1" applyAlignment="1">
      <alignment horizontal="center" vertical="top"/>
    </xf>
    <xf numFmtId="0" fontId="1" fillId="0" borderId="0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5" fontId="1" fillId="2" borderId="5" xfId="1" applyFont="1" applyFill="1" applyBorder="1" applyAlignment="1">
      <alignment horizontal="center" vertical="center"/>
    </xf>
    <xf numFmtId="165" fontId="1" fillId="2" borderId="5" xfId="1" applyFont="1" applyFill="1" applyBorder="1" applyAlignment="1">
      <alignment horizontal="center"/>
    </xf>
    <xf numFmtId="165" fontId="1" fillId="2" borderId="1" xfId="1" applyFont="1" applyFill="1" applyBorder="1" applyAlignment="1">
      <alignment horizontal="center" vertical="center" wrapText="1"/>
    </xf>
    <xf numFmtId="165" fontId="1" fillId="2" borderId="4" xfId="1" applyFont="1" applyFill="1" applyBorder="1" applyAlignment="1">
      <alignment horizontal="center" vertical="center" wrapText="1"/>
    </xf>
    <xf numFmtId="165" fontId="1" fillId="2" borderId="5" xfId="1" applyFont="1" applyFill="1" applyBorder="1" applyAlignment="1">
      <alignment horizontal="center" wrapText="1"/>
    </xf>
    <xf numFmtId="165" fontId="4" fillId="2" borderId="5" xfId="0" applyNumberFormat="1" applyFont="1" applyFill="1" applyBorder="1" applyAlignment="1">
      <alignment horizontal="center" wrapText="1"/>
    </xf>
    <xf numFmtId="0" fontId="1" fillId="0" borderId="9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1" fillId="7" borderId="1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65" fontId="1" fillId="7" borderId="1" xfId="1" applyFont="1" applyFill="1" applyBorder="1" applyAlignment="1">
      <alignment horizontal="center" vertical="center" wrapText="1"/>
    </xf>
    <xf numFmtId="165" fontId="1" fillId="7" borderId="4" xfId="1" applyFont="1" applyFill="1" applyBorder="1" applyAlignment="1">
      <alignment horizontal="center" vertical="center" wrapText="1"/>
    </xf>
    <xf numFmtId="165" fontId="1" fillId="7" borderId="5" xfId="1" applyFont="1" applyFill="1" applyBorder="1" applyAlignment="1">
      <alignment horizontal="center" vertical="center"/>
    </xf>
    <xf numFmtId="165" fontId="1" fillId="7" borderId="5" xfId="1" applyFont="1" applyFill="1" applyBorder="1" applyAlignment="1">
      <alignment horizontal="center"/>
    </xf>
    <xf numFmtId="165" fontId="1" fillId="7" borderId="5" xfId="1" applyFont="1" applyFill="1" applyBorder="1" applyAlignment="1">
      <alignment horizontal="center" wrapText="1"/>
    </xf>
    <xf numFmtId="165" fontId="4" fillId="7" borderId="5" xfId="0" applyNumberFormat="1" applyFont="1" applyFill="1" applyBorder="1" applyAlignment="1">
      <alignment horizontal="center" wrapText="1"/>
    </xf>
    <xf numFmtId="165" fontId="1" fillId="2" borderId="5" xfId="1" applyFont="1" applyFill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center" vertical="top"/>
    </xf>
    <xf numFmtId="0" fontId="3" fillId="4" borderId="6" xfId="0" applyFont="1" applyFill="1" applyBorder="1" applyAlignment="1">
      <alignment horizontal="center" vertical="top"/>
    </xf>
    <xf numFmtId="0" fontId="3" fillId="4" borderId="4" xfId="0" applyFont="1" applyFill="1" applyBorder="1" applyAlignment="1">
      <alignment horizontal="center" vertical="top"/>
    </xf>
    <xf numFmtId="0" fontId="3" fillId="4" borderId="5" xfId="0" quotePrefix="1" applyFont="1" applyFill="1" applyBorder="1" applyAlignment="1">
      <alignment horizontal="center" vertical="top"/>
    </xf>
    <xf numFmtId="0" fontId="3" fillId="4" borderId="5" xfId="0" applyFont="1" applyFill="1" applyBorder="1" applyAlignment="1">
      <alignment horizontal="center" vertical="top"/>
    </xf>
    <xf numFmtId="0" fontId="7" fillId="0" borderId="0" xfId="0" applyFont="1" applyAlignment="1">
      <alignment horizontal="center"/>
    </xf>
    <xf numFmtId="165" fontId="1" fillId="2" borderId="2" xfId="1" applyFont="1" applyFill="1" applyBorder="1" applyAlignment="1">
      <alignment horizontal="center" vertical="center"/>
    </xf>
    <xf numFmtId="165" fontId="1" fillId="2" borderId="3" xfId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/>
    <xf numFmtId="165" fontId="14" fillId="0" borderId="0" xfId="0" applyNumberFormat="1" applyFont="1"/>
    <xf numFmtId="165" fontId="15" fillId="0" borderId="0" xfId="1" applyFont="1" applyBorder="1"/>
    <xf numFmtId="165" fontId="14" fillId="0" borderId="0" xfId="1" applyFont="1" applyAlignment="1">
      <alignment horizontal="center"/>
    </xf>
    <xf numFmtId="165" fontId="14" fillId="0" borderId="0" xfId="1" applyFont="1"/>
    <xf numFmtId="165" fontId="13" fillId="0" borderId="5" xfId="1" applyFont="1" applyFill="1" applyBorder="1" applyAlignment="1">
      <alignment horizontal="center" wrapText="1"/>
    </xf>
    <xf numFmtId="165" fontId="15" fillId="0" borderId="5" xfId="0" applyNumberFormat="1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vertical="center"/>
    </xf>
    <xf numFmtId="165" fontId="13" fillId="0" borderId="5" xfId="1" applyFont="1" applyFill="1" applyBorder="1" applyAlignment="1">
      <alignment horizontal="center" vertical="center"/>
    </xf>
    <xf numFmtId="165" fontId="13" fillId="0" borderId="4" xfId="1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left"/>
    </xf>
    <xf numFmtId="165" fontId="15" fillId="0" borderId="6" xfId="1" applyFont="1" applyBorder="1"/>
    <xf numFmtId="0" fontId="14" fillId="0" borderId="0" xfId="0" applyFont="1" applyBorder="1"/>
    <xf numFmtId="0" fontId="13" fillId="0" borderId="0" xfId="0" applyFont="1" applyBorder="1" applyAlignment="1">
      <alignment wrapText="1"/>
    </xf>
    <xf numFmtId="0" fontId="13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14" fillId="0" borderId="0" xfId="0" applyFont="1" applyAlignment="1">
      <alignment horizontal="left"/>
    </xf>
    <xf numFmtId="165" fontId="14" fillId="0" borderId="0" xfId="1" applyNumberFormat="1" applyFont="1"/>
    <xf numFmtId="165" fontId="14" fillId="0" borderId="0" xfId="1" applyFont="1" applyBorder="1"/>
    <xf numFmtId="0" fontId="21" fillId="0" borderId="0" xfId="0" applyFont="1" applyAlignment="1">
      <alignment horizontal="center"/>
    </xf>
    <xf numFmtId="0" fontId="22" fillId="0" borderId="0" xfId="0" applyFont="1"/>
    <xf numFmtId="1" fontId="23" fillId="9" borderId="5" xfId="0" applyNumberFormat="1" applyFont="1" applyFill="1" applyBorder="1" applyAlignment="1">
      <alignment horizontal="center" vertical="center"/>
    </xf>
    <xf numFmtId="1" fontId="23" fillId="9" borderId="5" xfId="1" applyNumberFormat="1" applyFont="1" applyFill="1" applyBorder="1" applyAlignment="1">
      <alignment horizontal="center" vertical="center"/>
    </xf>
    <xf numFmtId="0" fontId="23" fillId="9" borderId="5" xfId="1" applyNumberFormat="1" applyFont="1" applyFill="1" applyBorder="1" applyAlignment="1">
      <alignment horizontal="center" vertical="center"/>
    </xf>
    <xf numFmtId="1" fontId="23" fillId="9" borderId="2" xfId="1" applyNumberFormat="1" applyFont="1" applyFill="1" applyBorder="1" applyAlignment="1">
      <alignment horizontal="center" vertical="center"/>
    </xf>
    <xf numFmtId="0" fontId="24" fillId="9" borderId="0" xfId="0" applyFont="1" applyFill="1"/>
    <xf numFmtId="0" fontId="16" fillId="5" borderId="5" xfId="0" applyFont="1" applyFill="1" applyBorder="1" applyAlignment="1">
      <alignment horizontal="left"/>
    </xf>
    <xf numFmtId="165" fontId="15" fillId="5" borderId="4" xfId="1" applyFont="1" applyFill="1" applyBorder="1" applyAlignment="1">
      <alignment horizontal="left"/>
    </xf>
    <xf numFmtId="165" fontId="15" fillId="5" borderId="5" xfId="1" applyFont="1" applyFill="1" applyBorder="1" applyAlignment="1">
      <alignment horizontal="left"/>
    </xf>
    <xf numFmtId="165" fontId="15" fillId="5" borderId="5" xfId="1" applyFont="1" applyFill="1" applyBorder="1"/>
    <xf numFmtId="165" fontId="15" fillId="5" borderId="2" xfId="1" applyFont="1" applyFill="1" applyBorder="1"/>
    <xf numFmtId="0" fontId="14" fillId="5" borderId="0" xfId="0" applyFont="1" applyFill="1"/>
    <xf numFmtId="0" fontId="16" fillId="5" borderId="6" xfId="0" applyFont="1" applyFill="1" applyBorder="1" applyAlignment="1">
      <alignment horizontal="center"/>
    </xf>
    <xf numFmtId="165" fontId="14" fillId="5" borderId="6" xfId="1" applyFont="1" applyFill="1" applyBorder="1" applyAlignment="1">
      <alignment horizontal="left"/>
    </xf>
    <xf numFmtId="165" fontId="15" fillId="5" borderId="6" xfId="1" applyFont="1" applyFill="1" applyBorder="1" applyAlignment="1">
      <alignment horizontal="left"/>
    </xf>
    <xf numFmtId="165" fontId="15" fillId="5" borderId="7" xfId="1" applyFont="1" applyFill="1" applyBorder="1" applyAlignment="1">
      <alignment horizontal="center"/>
    </xf>
    <xf numFmtId="165" fontId="14" fillId="5" borderId="6" xfId="1" applyFont="1" applyFill="1" applyBorder="1"/>
    <xf numFmtId="165" fontId="14" fillId="5" borderId="6" xfId="0" applyNumberFormat="1" applyFont="1" applyFill="1" applyBorder="1"/>
    <xf numFmtId="165" fontId="14" fillId="5" borderId="8" xfId="0" applyNumberFormat="1" applyFont="1" applyFill="1" applyBorder="1"/>
    <xf numFmtId="165" fontId="14" fillId="5" borderId="6" xfId="1" applyFont="1" applyFill="1" applyBorder="1" applyAlignment="1">
      <alignment horizontal="center" vertical="center"/>
    </xf>
    <xf numFmtId="165" fontId="15" fillId="5" borderId="6" xfId="1" applyFont="1" applyFill="1" applyBorder="1" applyAlignment="1">
      <alignment horizontal="center" vertical="center"/>
    </xf>
    <xf numFmtId="165" fontId="14" fillId="5" borderId="7" xfId="1" applyFont="1" applyFill="1" applyBorder="1" applyAlignment="1">
      <alignment horizontal="center"/>
    </xf>
    <xf numFmtId="165" fontId="14" fillId="5" borderId="4" xfId="0" applyNumberFormat="1" applyFont="1" applyFill="1" applyBorder="1"/>
    <xf numFmtId="165" fontId="15" fillId="5" borderId="5" xfId="1" applyFont="1" applyFill="1" applyBorder="1" applyAlignment="1">
      <alignment horizontal="center" vertical="center"/>
    </xf>
    <xf numFmtId="164" fontId="14" fillId="5" borderId="1" xfId="0" applyNumberFormat="1" applyFont="1" applyFill="1" applyBorder="1"/>
    <xf numFmtId="164" fontId="17" fillId="5" borderId="6" xfId="0" applyNumberFormat="1" applyFont="1" applyFill="1" applyBorder="1" applyAlignment="1">
      <alignment wrapText="1"/>
    </xf>
    <xf numFmtId="0" fontId="16" fillId="5" borderId="6" xfId="0" applyFont="1" applyFill="1" applyBorder="1" applyAlignment="1">
      <alignment horizontal="left" vertical="top"/>
    </xf>
    <xf numFmtId="165" fontId="14" fillId="5" borderId="7" xfId="1" applyFont="1" applyFill="1" applyBorder="1" applyAlignment="1">
      <alignment horizontal="center" vertical="top"/>
    </xf>
    <xf numFmtId="0" fontId="16" fillId="5" borderId="4" xfId="0" applyFont="1" applyFill="1" applyBorder="1" applyAlignment="1">
      <alignment horizontal="left"/>
    </xf>
    <xf numFmtId="165" fontId="15" fillId="5" borderId="4" xfId="1" applyFont="1" applyFill="1" applyBorder="1" applyAlignment="1">
      <alignment horizontal="center" vertical="center"/>
    </xf>
    <xf numFmtId="165" fontId="15" fillId="5" borderId="2" xfId="1" applyFont="1" applyFill="1" applyBorder="1" applyAlignment="1">
      <alignment horizontal="center" vertical="center"/>
    </xf>
    <xf numFmtId="165" fontId="15" fillId="5" borderId="1" xfId="1" applyFont="1" applyFill="1" applyBorder="1" applyAlignment="1">
      <alignment horizontal="center" vertical="center"/>
    </xf>
    <xf numFmtId="164" fontId="17" fillId="5" borderId="1" xfId="0" applyNumberFormat="1" applyFont="1" applyFill="1" applyBorder="1" applyAlignment="1">
      <alignment wrapText="1"/>
    </xf>
    <xf numFmtId="165" fontId="19" fillId="5" borderId="5" xfId="1" applyFont="1" applyFill="1" applyBorder="1" applyAlignment="1">
      <alignment horizontal="center" vertical="center"/>
    </xf>
    <xf numFmtId="165" fontId="19" fillId="5" borderId="1" xfId="1" applyFont="1" applyFill="1" applyBorder="1" applyAlignment="1">
      <alignment horizontal="center" vertical="center"/>
    </xf>
    <xf numFmtId="165" fontId="14" fillId="5" borderId="8" xfId="1" applyFont="1" applyFill="1" applyBorder="1"/>
    <xf numFmtId="165" fontId="17" fillId="5" borderId="1" xfId="0" applyNumberFormat="1" applyFont="1" applyFill="1" applyBorder="1" applyAlignment="1">
      <alignment wrapText="1"/>
    </xf>
    <xf numFmtId="165" fontId="17" fillId="5" borderId="6" xfId="0" applyNumberFormat="1" applyFont="1" applyFill="1" applyBorder="1" applyAlignment="1">
      <alignment wrapText="1"/>
    </xf>
    <xf numFmtId="0" fontId="16" fillId="5" borderId="6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wrapText="1"/>
    </xf>
    <xf numFmtId="0" fontId="17" fillId="5" borderId="6" xfId="0" applyFont="1" applyFill="1" applyBorder="1" applyAlignment="1">
      <alignment wrapText="1"/>
    </xf>
    <xf numFmtId="0" fontId="16" fillId="5" borderId="4" xfId="0" applyFont="1" applyFill="1" applyBorder="1" applyAlignment="1">
      <alignment horizontal="left" vertical="center"/>
    </xf>
    <xf numFmtId="165" fontId="14" fillId="5" borderId="7" xfId="1" applyFont="1" applyFill="1" applyBorder="1" applyAlignment="1">
      <alignment horizontal="center" vertical="center"/>
    </xf>
    <xf numFmtId="165" fontId="14" fillId="5" borderId="1" xfId="1" applyFont="1" applyFill="1" applyBorder="1"/>
    <xf numFmtId="165" fontId="14" fillId="5" borderId="6" xfId="1" applyFont="1" applyFill="1" applyBorder="1" applyAlignment="1">
      <alignment horizontal="center"/>
    </xf>
    <xf numFmtId="165" fontId="17" fillId="5" borderId="1" xfId="0" applyNumberFormat="1" applyFont="1" applyFill="1" applyBorder="1" applyAlignment="1">
      <alignment horizontal="right" wrapText="1"/>
    </xf>
    <xf numFmtId="165" fontId="17" fillId="5" borderId="6" xfId="0" applyNumberFormat="1" applyFont="1" applyFill="1" applyBorder="1" applyAlignment="1">
      <alignment horizontal="right" wrapText="1"/>
    </xf>
    <xf numFmtId="165" fontId="14" fillId="5" borderId="4" xfId="0" applyNumberFormat="1" applyFont="1" applyFill="1" applyBorder="1" applyAlignment="1">
      <alignment horizontal="right"/>
    </xf>
    <xf numFmtId="165" fontId="14" fillId="5" borderId="7" xfId="1" applyFont="1" applyFill="1" applyBorder="1"/>
    <xf numFmtId="0" fontId="13" fillId="5" borderId="6" xfId="0" applyFont="1" applyFill="1" applyBorder="1" applyAlignment="1">
      <alignment horizontal="left"/>
    </xf>
    <xf numFmtId="0" fontId="20" fillId="5" borderId="1" xfId="0" applyFont="1" applyFill="1" applyBorder="1" applyAlignment="1">
      <alignment wrapText="1"/>
    </xf>
    <xf numFmtId="165" fontId="20" fillId="5" borderId="6" xfId="1" applyFont="1" applyFill="1" applyBorder="1"/>
    <xf numFmtId="0" fontId="20" fillId="5" borderId="6" xfId="0" applyFont="1" applyFill="1" applyBorder="1" applyAlignment="1">
      <alignment wrapText="1"/>
    </xf>
    <xf numFmtId="165" fontId="20" fillId="5" borderId="8" xfId="1" applyFont="1" applyFill="1" applyBorder="1"/>
    <xf numFmtId="165" fontId="14" fillId="5" borderId="5" xfId="1" applyFont="1" applyFill="1" applyBorder="1" applyAlignment="1">
      <alignment horizontal="center" vertical="center"/>
    </xf>
    <xf numFmtId="165" fontId="14" fillId="5" borderId="2" xfId="1" applyFont="1" applyFill="1" applyBorder="1" applyAlignment="1">
      <alignment horizontal="center" vertical="center"/>
    </xf>
    <xf numFmtId="0" fontId="17" fillId="5" borderId="8" xfId="0" applyFont="1" applyFill="1" applyBorder="1" applyAlignment="1">
      <alignment wrapText="1"/>
    </xf>
    <xf numFmtId="0" fontId="16" fillId="5" borderId="6" xfId="0" applyNumberFormat="1" applyFont="1" applyFill="1" applyBorder="1" applyAlignment="1">
      <alignment horizontal="left"/>
    </xf>
    <xf numFmtId="165" fontId="15" fillId="5" borderId="5" xfId="1" applyFont="1" applyFill="1" applyBorder="1" applyAlignment="1">
      <alignment horizontal="center"/>
    </xf>
    <xf numFmtId="165" fontId="14" fillId="5" borderId="5" xfId="0" applyNumberFormat="1" applyFont="1" applyFill="1" applyBorder="1"/>
    <xf numFmtId="165" fontId="15" fillId="5" borderId="6" xfId="1" applyFont="1" applyFill="1" applyBorder="1"/>
    <xf numFmtId="0" fontId="16" fillId="5" borderId="3" xfId="0" applyFont="1" applyFill="1" applyBorder="1" applyAlignment="1">
      <alignment horizontal="left"/>
    </xf>
    <xf numFmtId="165" fontId="14" fillId="5" borderId="6" xfId="1" applyFont="1" applyFill="1" applyBorder="1" applyAlignment="1">
      <alignment horizontal="right"/>
    </xf>
    <xf numFmtId="0" fontId="16" fillId="5" borderId="5" xfId="0" applyFont="1" applyFill="1" applyBorder="1" applyAlignment="1"/>
    <xf numFmtId="165" fontId="16" fillId="5" borderId="6" xfId="0" applyNumberFormat="1" applyFont="1" applyFill="1" applyBorder="1" applyAlignment="1"/>
    <xf numFmtId="0" fontId="16" fillId="5" borderId="6" xfId="0" applyFont="1" applyFill="1" applyBorder="1" applyAlignment="1"/>
    <xf numFmtId="0" fontId="16" fillId="5" borderId="4" xfId="0" applyFont="1" applyFill="1" applyBorder="1" applyAlignment="1"/>
    <xf numFmtId="0" fontId="18" fillId="5" borderId="5" xfId="0" applyFont="1" applyFill="1" applyBorder="1" applyAlignment="1"/>
    <xf numFmtId="0" fontId="16" fillId="5" borderId="8" xfId="0" applyFont="1" applyFill="1" applyBorder="1" applyAlignment="1"/>
    <xf numFmtId="0" fontId="16" fillId="5" borderId="3" xfId="0" applyFont="1" applyFill="1" applyBorder="1" applyAlignment="1"/>
    <xf numFmtId="0" fontId="15" fillId="2" borderId="12" xfId="0" applyFont="1" applyFill="1" applyBorder="1" applyAlignment="1">
      <alignment horizontal="center"/>
    </xf>
    <xf numFmtId="0" fontId="15" fillId="2" borderId="10" xfId="0" applyFont="1" applyFill="1" applyBorder="1" applyAlignment="1">
      <alignment horizontal="center"/>
    </xf>
    <xf numFmtId="1" fontId="23" fillId="9" borderId="12" xfId="1" applyNumberFormat="1" applyFont="1" applyFill="1" applyBorder="1" applyAlignment="1">
      <alignment horizontal="center" vertical="center"/>
    </xf>
    <xf numFmtId="165" fontId="15" fillId="5" borderId="3" xfId="1" applyFont="1" applyFill="1" applyBorder="1"/>
    <xf numFmtId="165" fontId="14" fillId="5" borderId="7" xfId="0" applyNumberFormat="1" applyFont="1" applyFill="1" applyBorder="1"/>
    <xf numFmtId="165" fontId="14" fillId="5" borderId="10" xfId="0" applyNumberFormat="1" applyFont="1" applyFill="1" applyBorder="1"/>
    <xf numFmtId="165" fontId="15" fillId="5" borderId="3" xfId="1" applyFont="1" applyFill="1" applyBorder="1" applyAlignment="1">
      <alignment horizontal="center" vertical="center"/>
    </xf>
    <xf numFmtId="165" fontId="14" fillId="5" borderId="12" xfId="0" applyNumberFormat="1" applyFont="1" applyFill="1" applyBorder="1"/>
    <xf numFmtId="164" fontId="14" fillId="5" borderId="7" xfId="0" applyNumberFormat="1" applyFont="1" applyFill="1" applyBorder="1"/>
    <xf numFmtId="164" fontId="17" fillId="5" borderId="7" xfId="0" applyNumberFormat="1" applyFont="1" applyFill="1" applyBorder="1" applyAlignment="1">
      <alignment wrapText="1"/>
    </xf>
    <xf numFmtId="164" fontId="14" fillId="5" borderId="10" xfId="0" applyNumberFormat="1" applyFont="1" applyFill="1" applyBorder="1" applyAlignment="1">
      <alignment horizontal="right"/>
    </xf>
    <xf numFmtId="165" fontId="15" fillId="5" borderId="12" xfId="1" applyFont="1" applyFill="1" applyBorder="1" applyAlignment="1">
      <alignment horizontal="center" vertical="center"/>
    </xf>
    <xf numFmtId="164" fontId="17" fillId="5" borderId="12" xfId="0" applyNumberFormat="1" applyFont="1" applyFill="1" applyBorder="1" applyAlignment="1">
      <alignment wrapText="1"/>
    </xf>
    <xf numFmtId="0" fontId="14" fillId="5" borderId="10" xfId="0" applyFont="1" applyFill="1" applyBorder="1"/>
    <xf numFmtId="165" fontId="19" fillId="5" borderId="12" xfId="1" applyFont="1" applyFill="1" applyBorder="1" applyAlignment="1">
      <alignment horizontal="center" vertical="center"/>
    </xf>
    <xf numFmtId="165" fontId="17" fillId="5" borderId="12" xfId="0" applyNumberFormat="1" applyFont="1" applyFill="1" applyBorder="1" applyAlignment="1">
      <alignment wrapText="1"/>
    </xf>
    <xf numFmtId="165" fontId="17" fillId="5" borderId="7" xfId="0" applyNumberFormat="1" applyFont="1" applyFill="1" applyBorder="1" applyAlignment="1">
      <alignment wrapText="1"/>
    </xf>
    <xf numFmtId="0" fontId="17" fillId="5" borderId="12" xfId="0" applyFont="1" applyFill="1" applyBorder="1" applyAlignment="1">
      <alignment wrapText="1"/>
    </xf>
    <xf numFmtId="0" fontId="17" fillId="5" borderId="7" xfId="0" applyFont="1" applyFill="1" applyBorder="1" applyAlignment="1">
      <alignment wrapText="1"/>
    </xf>
    <xf numFmtId="166" fontId="14" fillId="5" borderId="7" xfId="0" applyNumberFormat="1" applyFont="1" applyFill="1" applyBorder="1"/>
    <xf numFmtId="165" fontId="17" fillId="5" borderId="12" xfId="0" applyNumberFormat="1" applyFont="1" applyFill="1" applyBorder="1" applyAlignment="1">
      <alignment horizontal="right" wrapText="1"/>
    </xf>
    <xf numFmtId="165" fontId="17" fillId="5" borderId="7" xfId="0" applyNumberFormat="1" applyFont="1" applyFill="1" applyBorder="1" applyAlignment="1">
      <alignment horizontal="right" wrapText="1"/>
    </xf>
    <xf numFmtId="165" fontId="14" fillId="5" borderId="7" xfId="0" applyNumberFormat="1" applyFont="1" applyFill="1" applyBorder="1" applyAlignment="1">
      <alignment horizontal="right"/>
    </xf>
    <xf numFmtId="165" fontId="14" fillId="5" borderId="10" xfId="0" applyNumberFormat="1" applyFont="1" applyFill="1" applyBorder="1" applyAlignment="1">
      <alignment horizontal="right"/>
    </xf>
    <xf numFmtId="0" fontId="20" fillId="5" borderId="12" xfId="0" applyFont="1" applyFill="1" applyBorder="1" applyAlignment="1">
      <alignment wrapText="1"/>
    </xf>
    <xf numFmtId="0" fontId="20" fillId="5" borderId="7" xfId="0" applyFont="1" applyFill="1" applyBorder="1" applyAlignment="1">
      <alignment wrapText="1"/>
    </xf>
    <xf numFmtId="165" fontId="20" fillId="5" borderId="7" xfId="1" applyFont="1" applyFill="1" applyBorder="1"/>
    <xf numFmtId="165" fontId="14" fillId="5" borderId="3" xfId="1" applyFont="1" applyFill="1" applyBorder="1" applyAlignment="1">
      <alignment horizontal="center" vertical="center"/>
    </xf>
    <xf numFmtId="0" fontId="14" fillId="0" borderId="0" xfId="0" applyFont="1" applyBorder="1" applyAlignment="1"/>
    <xf numFmtId="0" fontId="14" fillId="0" borderId="0" xfId="0" applyFont="1" applyBorder="1" applyAlignment="1">
      <alignment horizontal="left"/>
    </xf>
    <xf numFmtId="0" fontId="13" fillId="0" borderId="13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165" fontId="13" fillId="0" borderId="15" xfId="1" applyFont="1" applyFill="1" applyBorder="1" applyAlignment="1">
      <alignment horizontal="center" vertical="center"/>
    </xf>
    <xf numFmtId="165" fontId="13" fillId="0" borderId="14" xfId="1" applyFont="1" applyFill="1" applyBorder="1" applyAlignment="1">
      <alignment horizontal="center" vertical="center" wrapText="1"/>
    </xf>
    <xf numFmtId="165" fontId="13" fillId="0" borderId="15" xfId="1" applyFont="1" applyFill="1" applyBorder="1" applyAlignment="1">
      <alignment horizontal="center" wrapText="1"/>
    </xf>
    <xf numFmtId="165" fontId="15" fillId="0" borderId="15" xfId="0" applyNumberFormat="1" applyFont="1" applyFill="1" applyBorder="1" applyAlignment="1">
      <alignment horizontal="center" wrapText="1"/>
    </xf>
    <xf numFmtId="165" fontId="15" fillId="0" borderId="16" xfId="0" applyNumberFormat="1" applyFont="1" applyFill="1" applyBorder="1" applyAlignment="1">
      <alignment horizontal="center" wrapText="1"/>
    </xf>
    <xf numFmtId="0" fontId="13" fillId="0" borderId="17" xfId="0" applyFont="1" applyFill="1" applyBorder="1" applyAlignment="1">
      <alignment horizontal="center" vertical="center"/>
    </xf>
    <xf numFmtId="165" fontId="15" fillId="0" borderId="18" xfId="0" applyNumberFormat="1" applyFont="1" applyFill="1" applyBorder="1" applyAlignment="1">
      <alignment horizontal="center" wrapText="1"/>
    </xf>
    <xf numFmtId="1" fontId="23" fillId="9" borderId="19" xfId="0" applyNumberFormat="1" applyFont="1" applyFill="1" applyBorder="1" applyAlignment="1">
      <alignment horizontal="center" vertical="center"/>
    </xf>
    <xf numFmtId="1" fontId="23" fillId="9" borderId="20" xfId="1" applyNumberFormat="1" applyFont="1" applyFill="1" applyBorder="1" applyAlignment="1">
      <alignment horizontal="center" vertical="center"/>
    </xf>
    <xf numFmtId="0" fontId="16" fillId="5" borderId="19" xfId="0" quotePrefix="1" applyFont="1" applyFill="1" applyBorder="1" applyAlignment="1">
      <alignment horizontal="center"/>
    </xf>
    <xf numFmtId="165" fontId="15" fillId="5" borderId="18" xfId="1" applyFont="1" applyFill="1" applyBorder="1"/>
    <xf numFmtId="0" fontId="16" fillId="5" borderId="21" xfId="0" applyFont="1" applyFill="1" applyBorder="1" applyAlignment="1">
      <alignment horizontal="center"/>
    </xf>
    <xf numFmtId="165" fontId="14" fillId="5" borderId="22" xfId="0" applyNumberFormat="1" applyFont="1" applyFill="1" applyBorder="1"/>
    <xf numFmtId="165" fontId="14" fillId="5" borderId="23" xfId="0" applyNumberFormat="1" applyFont="1" applyFill="1" applyBorder="1"/>
    <xf numFmtId="165" fontId="15" fillId="5" borderId="18" xfId="1" applyFont="1" applyFill="1" applyBorder="1" applyAlignment="1">
      <alignment horizontal="center" vertical="center"/>
    </xf>
    <xf numFmtId="165" fontId="14" fillId="5" borderId="20" xfId="0" applyNumberFormat="1" applyFont="1" applyFill="1" applyBorder="1"/>
    <xf numFmtId="0" fontId="16" fillId="5" borderId="17" xfId="0" applyFont="1" applyFill="1" applyBorder="1" applyAlignment="1">
      <alignment horizontal="center"/>
    </xf>
    <xf numFmtId="164" fontId="14" fillId="5" borderId="22" xfId="0" applyNumberFormat="1" applyFont="1" applyFill="1" applyBorder="1"/>
    <xf numFmtId="164" fontId="17" fillId="5" borderId="22" xfId="0" applyNumberFormat="1" applyFont="1" applyFill="1" applyBorder="1" applyAlignment="1">
      <alignment wrapText="1"/>
    </xf>
    <xf numFmtId="164" fontId="14" fillId="5" borderId="23" xfId="0" applyNumberFormat="1" applyFont="1" applyFill="1" applyBorder="1" applyAlignment="1">
      <alignment horizontal="right"/>
    </xf>
    <xf numFmtId="165" fontId="15" fillId="5" borderId="20" xfId="1" applyFont="1" applyFill="1" applyBorder="1" applyAlignment="1">
      <alignment horizontal="center" vertical="center"/>
    </xf>
    <xf numFmtId="164" fontId="17" fillId="5" borderId="20" xfId="0" applyNumberFormat="1" applyFont="1" applyFill="1" applyBorder="1" applyAlignment="1">
      <alignment wrapText="1"/>
    </xf>
    <xf numFmtId="0" fontId="14" fillId="5" borderId="23" xfId="0" applyFont="1" applyFill="1" applyBorder="1"/>
    <xf numFmtId="165" fontId="19" fillId="5" borderId="20" xfId="1" applyFont="1" applyFill="1" applyBorder="1" applyAlignment="1">
      <alignment horizontal="center" vertical="center"/>
    </xf>
    <xf numFmtId="165" fontId="17" fillId="5" borderId="20" xfId="0" applyNumberFormat="1" applyFont="1" applyFill="1" applyBorder="1" applyAlignment="1">
      <alignment wrapText="1"/>
    </xf>
    <xf numFmtId="165" fontId="17" fillId="5" borderId="22" xfId="0" applyNumberFormat="1" applyFont="1" applyFill="1" applyBorder="1" applyAlignment="1">
      <alignment wrapText="1"/>
    </xf>
    <xf numFmtId="0" fontId="17" fillId="5" borderId="20" xfId="0" applyFont="1" applyFill="1" applyBorder="1" applyAlignment="1">
      <alignment wrapText="1"/>
    </xf>
    <xf numFmtId="0" fontId="17" fillId="5" borderId="22" xfId="0" applyFont="1" applyFill="1" applyBorder="1" applyAlignment="1">
      <alignment wrapText="1"/>
    </xf>
    <xf numFmtId="166" fontId="14" fillId="5" borderId="22" xfId="0" applyNumberFormat="1" applyFont="1" applyFill="1" applyBorder="1"/>
    <xf numFmtId="165" fontId="14" fillId="5" borderId="21" xfId="1" applyFont="1" applyFill="1" applyBorder="1"/>
    <xf numFmtId="165" fontId="17" fillId="5" borderId="20" xfId="0" applyNumberFormat="1" applyFont="1" applyFill="1" applyBorder="1" applyAlignment="1">
      <alignment horizontal="right" wrapText="1"/>
    </xf>
    <xf numFmtId="165" fontId="17" fillId="5" borderId="22" xfId="0" applyNumberFormat="1" applyFont="1" applyFill="1" applyBorder="1" applyAlignment="1">
      <alignment horizontal="right" wrapText="1"/>
    </xf>
    <xf numFmtId="165" fontId="14" fillId="5" borderId="22" xfId="0" applyNumberFormat="1" applyFont="1" applyFill="1" applyBorder="1" applyAlignment="1">
      <alignment horizontal="right"/>
    </xf>
    <xf numFmtId="165" fontId="14" fillId="5" borderId="23" xfId="0" applyNumberFormat="1" applyFont="1" applyFill="1" applyBorder="1" applyAlignment="1">
      <alignment horizontal="right"/>
    </xf>
    <xf numFmtId="165" fontId="14" fillId="5" borderId="22" xfId="1" applyFont="1" applyFill="1" applyBorder="1"/>
    <xf numFmtId="0" fontId="14" fillId="5" borderId="0" xfId="0" applyFont="1" applyFill="1" applyBorder="1"/>
    <xf numFmtId="0" fontId="20" fillId="5" borderId="20" xfId="0" applyFont="1" applyFill="1" applyBorder="1" applyAlignment="1">
      <alignment wrapText="1"/>
    </xf>
    <xf numFmtId="0" fontId="20" fillId="5" borderId="22" xfId="0" applyFont="1" applyFill="1" applyBorder="1" applyAlignment="1">
      <alignment wrapText="1"/>
    </xf>
    <xf numFmtId="165" fontId="20" fillId="5" borderId="22" xfId="1" applyFont="1" applyFill="1" applyBorder="1"/>
    <xf numFmtId="165" fontId="14" fillId="5" borderId="18" xfId="1" applyFont="1" applyFill="1" applyBorder="1" applyAlignment="1">
      <alignment horizontal="center" vertical="center"/>
    </xf>
    <xf numFmtId="165" fontId="14" fillId="5" borderId="18" xfId="1" applyFont="1" applyFill="1" applyBorder="1"/>
    <xf numFmtId="0" fontId="16" fillId="5" borderId="24" xfId="0" applyFont="1" applyFill="1" applyBorder="1" applyAlignment="1">
      <alignment horizontal="center"/>
    </xf>
    <xf numFmtId="165" fontId="15" fillId="0" borderId="25" xfId="1" applyFont="1" applyFill="1" applyBorder="1" applyAlignment="1">
      <alignment vertical="center"/>
    </xf>
    <xf numFmtId="0" fontId="14" fillId="5" borderId="22" xfId="0" applyFont="1" applyFill="1" applyBorder="1"/>
    <xf numFmtId="0" fontId="15" fillId="0" borderId="26" xfId="0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13" fillId="0" borderId="28" xfId="0" applyFont="1" applyFill="1" applyBorder="1" applyAlignment="1">
      <alignment horizontal="left"/>
    </xf>
    <xf numFmtId="165" fontId="15" fillId="0" borderId="27" xfId="1" applyFont="1" applyFill="1" applyBorder="1" applyAlignment="1">
      <alignment vertical="center"/>
    </xf>
    <xf numFmtId="165" fontId="15" fillId="0" borderId="29" xfId="1" applyFont="1" applyFill="1" applyBorder="1" applyAlignment="1">
      <alignment vertical="center"/>
    </xf>
    <xf numFmtId="0" fontId="16" fillId="5" borderId="17" xfId="0" quotePrefix="1" applyFont="1" applyFill="1" applyBorder="1" applyAlignment="1">
      <alignment horizontal="center"/>
    </xf>
    <xf numFmtId="165" fontId="15" fillId="5" borderId="30" xfId="1" applyFont="1" applyFill="1" applyBorder="1" applyAlignment="1">
      <alignment horizontal="center" vertical="center"/>
    </xf>
    <xf numFmtId="165" fontId="15" fillId="5" borderId="23" xfId="1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/>
    </xf>
    <xf numFmtId="0" fontId="16" fillId="5" borderId="32" xfId="0" applyFont="1" applyFill="1" applyBorder="1" applyAlignment="1"/>
    <xf numFmtId="0" fontId="16" fillId="5" borderId="32" xfId="0" applyFont="1" applyFill="1" applyBorder="1" applyAlignment="1">
      <alignment horizontal="left"/>
    </xf>
    <xf numFmtId="165" fontId="15" fillId="5" borderId="32" xfId="1" applyFont="1" applyFill="1" applyBorder="1" applyAlignment="1">
      <alignment horizontal="center" vertical="center"/>
    </xf>
    <xf numFmtId="165" fontId="15" fillId="5" borderId="33" xfId="1" applyFont="1" applyFill="1" applyBorder="1" applyAlignment="1">
      <alignment horizontal="center"/>
    </xf>
    <xf numFmtId="165" fontId="14" fillId="5" borderId="32" xfId="1" applyFont="1" applyFill="1" applyBorder="1"/>
    <xf numFmtId="165" fontId="14" fillId="5" borderId="34" xfId="0" applyNumberFormat="1" applyFont="1" applyFill="1" applyBorder="1"/>
    <xf numFmtId="165" fontId="14" fillId="5" borderId="32" xfId="0" applyNumberFormat="1" applyFont="1" applyFill="1" applyBorder="1"/>
    <xf numFmtId="165" fontId="14" fillId="5" borderId="35" xfId="0" applyNumberFormat="1" applyFont="1" applyFill="1" applyBorder="1"/>
    <xf numFmtId="0" fontId="16" fillId="5" borderId="32" xfId="0" applyFont="1" applyFill="1" applyBorder="1" applyAlignment="1">
      <alignment horizontal="left" vertical="center"/>
    </xf>
    <xf numFmtId="165" fontId="14" fillId="5" borderId="32" xfId="1" applyFont="1" applyFill="1" applyBorder="1" applyAlignment="1">
      <alignment horizontal="center" vertical="center"/>
    </xf>
    <xf numFmtId="165" fontId="14" fillId="5" borderId="34" xfId="1" applyFont="1" applyFill="1" applyBorder="1"/>
    <xf numFmtId="0" fontId="17" fillId="5" borderId="32" xfId="0" applyFont="1" applyFill="1" applyBorder="1" applyAlignment="1">
      <alignment wrapText="1"/>
    </xf>
    <xf numFmtId="0" fontId="17" fillId="5" borderId="35" xfId="0" applyFont="1" applyFill="1" applyBorder="1" applyAlignment="1">
      <alignment wrapText="1"/>
    </xf>
    <xf numFmtId="165" fontId="14" fillId="5" borderId="33" xfId="1" applyFont="1" applyFill="1" applyBorder="1" applyAlignment="1">
      <alignment horizontal="center"/>
    </xf>
    <xf numFmtId="165" fontId="17" fillId="5" borderId="32" xfId="0" applyNumberFormat="1" applyFont="1" applyFill="1" applyBorder="1" applyAlignment="1">
      <alignment horizontal="right" wrapText="1"/>
    </xf>
    <xf numFmtId="165" fontId="17" fillId="5" borderId="32" xfId="0" applyNumberFormat="1" applyFont="1" applyFill="1" applyBorder="1" applyAlignment="1">
      <alignment wrapText="1"/>
    </xf>
    <xf numFmtId="165" fontId="17" fillId="5" borderId="35" xfId="0" applyNumberFormat="1" applyFont="1" applyFill="1" applyBorder="1" applyAlignment="1">
      <alignment horizontal="right" wrapText="1"/>
    </xf>
    <xf numFmtId="165" fontId="17" fillId="5" borderId="35" xfId="0" applyNumberFormat="1" applyFont="1" applyFill="1" applyBorder="1" applyAlignment="1">
      <alignment wrapText="1"/>
    </xf>
    <xf numFmtId="0" fontId="14" fillId="5" borderId="35" xfId="0" applyFont="1" applyFill="1" applyBorder="1"/>
    <xf numFmtId="0" fontId="14" fillId="0" borderId="36" xfId="0" applyFont="1" applyBorder="1"/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colors>
    <mruColors>
      <color rgb="FF228E2C"/>
      <color rgb="FFFF3399"/>
      <color rgb="FFFF6699"/>
      <color rgb="FF00FF00"/>
      <color rgb="FFFF66CC"/>
      <color rgb="FFEF7511"/>
      <color rgb="FFD519AD"/>
      <color rgb="FFD9D9D9"/>
      <color rgb="FFF0F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94"/>
  <sheetViews>
    <sheetView tabSelected="1" view="pageBreakPreview" zoomScale="140" zoomScaleNormal="100" zoomScaleSheetLayoutView="140" workbookViewId="0">
      <pane ySplit="8" topLeftCell="A585" activePane="bottomLeft" state="frozen"/>
      <selection pane="bottomLeft" activeCell="G595" sqref="G595"/>
    </sheetView>
  </sheetViews>
  <sheetFormatPr defaultColWidth="9" defaultRowHeight="15.75"/>
  <cols>
    <col min="1" max="1" width="4.28515625" style="174" customWidth="1"/>
    <col min="2" max="2" width="24.7109375" style="174" customWidth="1"/>
    <col min="3" max="3" width="47" style="190" customWidth="1"/>
    <col min="4" max="4" width="16.28515625" style="185" hidden="1" customWidth="1"/>
    <col min="5" max="5" width="4" style="185" hidden="1" customWidth="1"/>
    <col min="6" max="6" width="13" style="178" customWidth="1"/>
    <col min="7" max="7" width="14" style="178" customWidth="1"/>
    <col min="8" max="8" width="13.5703125" style="175" customWidth="1"/>
    <col min="9" max="9" width="13.140625" style="175" customWidth="1"/>
    <col min="10" max="10" width="10.140625" style="174" customWidth="1"/>
    <col min="11" max="11" width="0.28515625" style="174" hidden="1" customWidth="1"/>
    <col min="12" max="16384" width="9" style="174"/>
  </cols>
  <sheetData>
    <row r="1" spans="1:11" s="194" customFormat="1" ht="19.5">
      <c r="A1" s="193" t="s">
        <v>634</v>
      </c>
      <c r="B1" s="193"/>
      <c r="C1" s="193"/>
      <c r="D1" s="193"/>
      <c r="E1" s="193"/>
      <c r="F1" s="193"/>
      <c r="G1" s="193"/>
      <c r="H1" s="193"/>
      <c r="I1" s="193"/>
      <c r="J1" s="193"/>
    </row>
    <row r="2" spans="1:11" s="194" customFormat="1" ht="15" customHeight="1">
      <c r="A2" s="193" t="s">
        <v>1</v>
      </c>
      <c r="B2" s="193"/>
      <c r="C2" s="193"/>
      <c r="D2" s="193"/>
      <c r="E2" s="193"/>
      <c r="F2" s="193"/>
      <c r="G2" s="193"/>
      <c r="H2" s="193"/>
      <c r="I2" s="193"/>
      <c r="J2" s="193"/>
    </row>
    <row r="3" spans="1:11" s="194" customFormat="1" ht="19.5">
      <c r="A3" s="193" t="s">
        <v>635</v>
      </c>
      <c r="B3" s="193"/>
      <c r="C3" s="193"/>
      <c r="D3" s="193"/>
      <c r="E3" s="193"/>
      <c r="F3" s="193"/>
      <c r="G3" s="193"/>
      <c r="H3" s="193"/>
      <c r="I3" s="193"/>
      <c r="J3" s="193"/>
    </row>
    <row r="4" spans="1:11" ht="16.5">
      <c r="A4" s="173"/>
      <c r="B4" s="173"/>
      <c r="C4" s="173"/>
      <c r="D4" s="173"/>
      <c r="E4" s="173"/>
      <c r="F4" s="173"/>
      <c r="G4" s="173"/>
    </row>
    <row r="5" spans="1:11" ht="16.5" thickBot="1">
      <c r="A5" s="292"/>
      <c r="B5" s="292"/>
      <c r="C5" s="293"/>
      <c r="D5" s="176"/>
      <c r="E5" s="176"/>
      <c r="F5" s="177"/>
    </row>
    <row r="6" spans="1:11" ht="15.75" customHeight="1" thickTop="1">
      <c r="A6" s="294" t="s">
        <v>2</v>
      </c>
      <c r="B6" s="295" t="s">
        <v>3</v>
      </c>
      <c r="C6" s="295" t="s">
        <v>4</v>
      </c>
      <c r="D6" s="296" t="s">
        <v>5</v>
      </c>
      <c r="E6" s="296"/>
      <c r="F6" s="297" t="s">
        <v>6</v>
      </c>
      <c r="G6" s="298" t="s">
        <v>7</v>
      </c>
      <c r="H6" s="299" t="s">
        <v>8</v>
      </c>
      <c r="I6" s="299" t="s">
        <v>9</v>
      </c>
      <c r="J6" s="300" t="s">
        <v>636</v>
      </c>
      <c r="K6" s="264" t="s">
        <v>6</v>
      </c>
    </row>
    <row r="7" spans="1:11" ht="15.75" customHeight="1">
      <c r="A7" s="301"/>
      <c r="B7" s="181"/>
      <c r="C7" s="181"/>
      <c r="D7" s="182" t="s">
        <v>10</v>
      </c>
      <c r="E7" s="182" t="s">
        <v>11</v>
      </c>
      <c r="F7" s="183"/>
      <c r="G7" s="179"/>
      <c r="H7" s="180"/>
      <c r="I7" s="180"/>
      <c r="J7" s="302"/>
      <c r="K7" s="265" t="s">
        <v>12</v>
      </c>
    </row>
    <row r="8" spans="1:11" s="199" customFormat="1" ht="8.25" customHeight="1">
      <c r="A8" s="303">
        <v>1</v>
      </c>
      <c r="B8" s="195">
        <v>2</v>
      </c>
      <c r="C8" s="195">
        <v>3</v>
      </c>
      <c r="D8" s="196">
        <v>3</v>
      </c>
      <c r="E8" s="196">
        <v>4</v>
      </c>
      <c r="F8" s="197">
        <v>4</v>
      </c>
      <c r="G8" s="196">
        <v>5</v>
      </c>
      <c r="H8" s="196">
        <v>6</v>
      </c>
      <c r="I8" s="198">
        <v>7</v>
      </c>
      <c r="J8" s="304">
        <v>8</v>
      </c>
      <c r="K8" s="266">
        <v>9</v>
      </c>
    </row>
    <row r="9" spans="1:11" s="205" customFormat="1" ht="17.25" customHeight="1">
      <c r="A9" s="305" t="s">
        <v>13</v>
      </c>
      <c r="B9" s="257" t="s">
        <v>620</v>
      </c>
      <c r="C9" s="200"/>
      <c r="D9" s="201">
        <f>SUM(D10:D32)</f>
        <v>23640</v>
      </c>
      <c r="E9" s="201">
        <f>SUM(E10:E33)</f>
        <v>5</v>
      </c>
      <c r="F9" s="202">
        <f>SUM(F10:F32)</f>
        <v>23989</v>
      </c>
      <c r="G9" s="203">
        <f>SUM(G10:G33)</f>
        <v>0</v>
      </c>
      <c r="H9" s="203">
        <f>SUM(H10:H33)</f>
        <v>289</v>
      </c>
      <c r="I9" s="204">
        <f>SUM(I10:I33)</f>
        <v>0</v>
      </c>
      <c r="J9" s="306">
        <f>SUM(J10:J33)</f>
        <v>6499</v>
      </c>
      <c r="K9" s="267">
        <f t="shared" ref="K9" si="0">SUM(K10:K33)</f>
        <v>6499</v>
      </c>
    </row>
    <row r="10" spans="1:11" s="205" customFormat="1" ht="17.25" customHeight="1">
      <c r="A10" s="307"/>
      <c r="B10" s="258"/>
      <c r="C10" s="184" t="s">
        <v>15</v>
      </c>
      <c r="D10" s="207">
        <v>860</v>
      </c>
      <c r="E10" s="208">
        <v>0</v>
      </c>
      <c r="F10" s="209">
        <v>860</v>
      </c>
      <c r="G10" s="210">
        <v>0</v>
      </c>
      <c r="H10" s="211">
        <v>12</v>
      </c>
      <c r="I10" s="212">
        <v>0</v>
      </c>
      <c r="J10" s="308">
        <v>322</v>
      </c>
      <c r="K10" s="268">
        <v>322</v>
      </c>
    </row>
    <row r="11" spans="1:11" s="205" customFormat="1" ht="17.25" customHeight="1">
      <c r="A11" s="307"/>
      <c r="B11" s="259"/>
      <c r="C11" s="184" t="s">
        <v>16</v>
      </c>
      <c r="D11" s="207">
        <v>500</v>
      </c>
      <c r="E11" s="208">
        <v>0</v>
      </c>
      <c r="F11" s="209">
        <v>500</v>
      </c>
      <c r="G11" s="210">
        <v>0</v>
      </c>
      <c r="H11" s="211">
        <v>9</v>
      </c>
      <c r="I11" s="212">
        <v>0</v>
      </c>
      <c r="J11" s="308">
        <v>154</v>
      </c>
      <c r="K11" s="268">
        <v>154</v>
      </c>
    </row>
    <row r="12" spans="1:11" s="205" customFormat="1" ht="17.25" customHeight="1">
      <c r="A12" s="307"/>
      <c r="B12" s="259"/>
      <c r="C12" s="184" t="s">
        <v>17</v>
      </c>
      <c r="D12" s="207">
        <v>2812</v>
      </c>
      <c r="E12" s="208">
        <v>0</v>
      </c>
      <c r="F12" s="209">
        <v>2812</v>
      </c>
      <c r="G12" s="210">
        <v>0</v>
      </c>
      <c r="H12" s="211">
        <v>23</v>
      </c>
      <c r="I12" s="212">
        <v>0</v>
      </c>
      <c r="J12" s="308">
        <v>604</v>
      </c>
      <c r="K12" s="268">
        <v>604</v>
      </c>
    </row>
    <row r="13" spans="1:11" s="205" customFormat="1" ht="17.25" customHeight="1">
      <c r="A13" s="307"/>
      <c r="B13" s="259"/>
      <c r="C13" s="184" t="s">
        <v>18</v>
      </c>
      <c r="D13" s="207">
        <v>344</v>
      </c>
      <c r="E13" s="208">
        <v>0</v>
      </c>
      <c r="F13" s="209">
        <v>344</v>
      </c>
      <c r="G13" s="210">
        <v>0</v>
      </c>
      <c r="H13" s="211">
        <v>9</v>
      </c>
      <c r="I13" s="212">
        <v>0</v>
      </c>
      <c r="J13" s="308">
        <v>172</v>
      </c>
      <c r="K13" s="268">
        <v>172</v>
      </c>
    </row>
    <row r="14" spans="1:11" s="205" customFormat="1" ht="17.25" customHeight="1">
      <c r="A14" s="307"/>
      <c r="B14" s="259"/>
      <c r="C14" s="184" t="s">
        <v>19</v>
      </c>
      <c r="D14" s="207">
        <v>1700</v>
      </c>
      <c r="E14" s="208">
        <v>0</v>
      </c>
      <c r="F14" s="209">
        <v>1700</v>
      </c>
      <c r="G14" s="210">
        <v>0</v>
      </c>
      <c r="H14" s="211">
        <v>18</v>
      </c>
      <c r="I14" s="212">
        <v>0</v>
      </c>
      <c r="J14" s="308">
        <v>260</v>
      </c>
      <c r="K14" s="268">
        <v>260</v>
      </c>
    </row>
    <row r="15" spans="1:11" s="205" customFormat="1" ht="17.25" customHeight="1">
      <c r="A15" s="307"/>
      <c r="B15" s="259"/>
      <c r="C15" s="184" t="s">
        <v>20</v>
      </c>
      <c r="D15" s="207">
        <v>473</v>
      </c>
      <c r="E15" s="208">
        <v>0</v>
      </c>
      <c r="F15" s="209">
        <v>473</v>
      </c>
      <c r="G15" s="210">
        <v>0</v>
      </c>
      <c r="H15" s="211">
        <v>11</v>
      </c>
      <c r="I15" s="212">
        <v>0</v>
      </c>
      <c r="J15" s="308">
        <v>116</v>
      </c>
      <c r="K15" s="268">
        <v>116</v>
      </c>
    </row>
    <row r="16" spans="1:11" s="205" customFormat="1" ht="17.25" customHeight="1">
      <c r="A16" s="307"/>
      <c r="B16" s="259"/>
      <c r="C16" s="184" t="s">
        <v>21</v>
      </c>
      <c r="D16" s="207">
        <v>1390</v>
      </c>
      <c r="E16" s="208">
        <v>0</v>
      </c>
      <c r="F16" s="209">
        <v>1390</v>
      </c>
      <c r="G16" s="210">
        <v>0</v>
      </c>
      <c r="H16" s="211">
        <v>12</v>
      </c>
      <c r="I16" s="212">
        <v>0</v>
      </c>
      <c r="J16" s="308">
        <v>213</v>
      </c>
      <c r="K16" s="268">
        <v>213</v>
      </c>
    </row>
    <row r="17" spans="1:11" s="205" customFormat="1" ht="17.25" customHeight="1">
      <c r="A17" s="307"/>
      <c r="B17" s="259"/>
      <c r="C17" s="184" t="s">
        <v>22</v>
      </c>
      <c r="D17" s="207">
        <v>2407</v>
      </c>
      <c r="E17" s="208">
        <v>0</v>
      </c>
      <c r="F17" s="209">
        <v>2407</v>
      </c>
      <c r="G17" s="210">
        <v>0</v>
      </c>
      <c r="H17" s="211">
        <v>14</v>
      </c>
      <c r="I17" s="212">
        <v>0</v>
      </c>
      <c r="J17" s="308">
        <v>295</v>
      </c>
      <c r="K17" s="268">
        <v>295</v>
      </c>
    </row>
    <row r="18" spans="1:11" s="205" customFormat="1" ht="17.25" customHeight="1">
      <c r="A18" s="307"/>
      <c r="B18" s="259"/>
      <c r="C18" s="184" t="s">
        <v>23</v>
      </c>
      <c r="D18" s="207">
        <v>1126</v>
      </c>
      <c r="E18" s="208">
        <v>0</v>
      </c>
      <c r="F18" s="209">
        <v>1470</v>
      </c>
      <c r="G18" s="210">
        <v>0</v>
      </c>
      <c r="H18" s="211">
        <v>16</v>
      </c>
      <c r="I18" s="212">
        <v>0</v>
      </c>
      <c r="J18" s="308">
        <v>385</v>
      </c>
      <c r="K18" s="268">
        <v>385</v>
      </c>
    </row>
    <row r="19" spans="1:11" s="205" customFormat="1" ht="17.25" customHeight="1">
      <c r="A19" s="307"/>
      <c r="B19" s="259"/>
      <c r="C19" s="184" t="s">
        <v>24</v>
      </c>
      <c r="D19" s="207">
        <v>1556</v>
      </c>
      <c r="E19" s="208">
        <v>0</v>
      </c>
      <c r="F19" s="209">
        <v>1556</v>
      </c>
      <c r="G19" s="210">
        <v>0</v>
      </c>
      <c r="H19" s="211">
        <v>24</v>
      </c>
      <c r="I19" s="212">
        <v>0</v>
      </c>
      <c r="J19" s="308">
        <v>513</v>
      </c>
      <c r="K19" s="268">
        <v>513</v>
      </c>
    </row>
    <row r="20" spans="1:11" s="205" customFormat="1" ht="17.25" customHeight="1">
      <c r="A20" s="307"/>
      <c r="B20" s="259"/>
      <c r="C20" s="184" t="s">
        <v>25</v>
      </c>
      <c r="D20" s="207">
        <v>2102</v>
      </c>
      <c r="E20" s="208">
        <v>0</v>
      </c>
      <c r="F20" s="209">
        <v>2102</v>
      </c>
      <c r="G20" s="210">
        <v>0</v>
      </c>
      <c r="H20" s="211">
        <v>27</v>
      </c>
      <c r="I20" s="212">
        <v>0</v>
      </c>
      <c r="J20" s="308">
        <v>852</v>
      </c>
      <c r="K20" s="268">
        <v>852</v>
      </c>
    </row>
    <row r="21" spans="1:11" s="205" customFormat="1" ht="17.25" customHeight="1">
      <c r="A21" s="307"/>
      <c r="B21" s="259"/>
      <c r="C21" s="184" t="s">
        <v>26</v>
      </c>
      <c r="D21" s="207">
        <v>606</v>
      </c>
      <c r="E21" s="208">
        <v>0</v>
      </c>
      <c r="F21" s="209">
        <v>606</v>
      </c>
      <c r="G21" s="210">
        <v>0</v>
      </c>
      <c r="H21" s="211">
        <v>10</v>
      </c>
      <c r="I21" s="212">
        <v>0</v>
      </c>
      <c r="J21" s="308">
        <v>232</v>
      </c>
      <c r="K21" s="268">
        <v>232</v>
      </c>
    </row>
    <row r="22" spans="1:11" s="205" customFormat="1" ht="17.25" customHeight="1">
      <c r="A22" s="307"/>
      <c r="B22" s="259"/>
      <c r="C22" s="184" t="s">
        <v>27</v>
      </c>
      <c r="D22" s="207">
        <v>1723</v>
      </c>
      <c r="E22" s="208">
        <v>0</v>
      </c>
      <c r="F22" s="209">
        <v>1723</v>
      </c>
      <c r="G22" s="210">
        <v>0</v>
      </c>
      <c r="H22" s="211">
        <v>17</v>
      </c>
      <c r="I22" s="212">
        <v>0</v>
      </c>
      <c r="J22" s="308">
        <v>609</v>
      </c>
      <c r="K22" s="268">
        <v>609</v>
      </c>
    </row>
    <row r="23" spans="1:11" s="205" customFormat="1" ht="17.25" customHeight="1">
      <c r="A23" s="307"/>
      <c r="B23" s="259"/>
      <c r="C23" s="184" t="s">
        <v>28</v>
      </c>
      <c r="D23" s="207">
        <v>725</v>
      </c>
      <c r="E23" s="208">
        <v>0</v>
      </c>
      <c r="F23" s="209">
        <v>725</v>
      </c>
      <c r="G23" s="210">
        <v>0</v>
      </c>
      <c r="H23" s="211">
        <v>11</v>
      </c>
      <c r="I23" s="212">
        <v>0</v>
      </c>
      <c r="J23" s="308">
        <v>136</v>
      </c>
      <c r="K23" s="268">
        <v>136</v>
      </c>
    </row>
    <row r="24" spans="1:11" s="205" customFormat="1" ht="17.25" customHeight="1">
      <c r="A24" s="307"/>
      <c r="B24" s="259"/>
      <c r="C24" s="184" t="s">
        <v>29</v>
      </c>
      <c r="D24" s="207">
        <v>824</v>
      </c>
      <c r="E24" s="208">
        <v>0</v>
      </c>
      <c r="F24" s="209">
        <v>824</v>
      </c>
      <c r="G24" s="210">
        <v>0</v>
      </c>
      <c r="H24" s="211">
        <v>10</v>
      </c>
      <c r="I24" s="212">
        <v>0</v>
      </c>
      <c r="J24" s="308">
        <v>222</v>
      </c>
      <c r="K24" s="268">
        <v>222</v>
      </c>
    </row>
    <row r="25" spans="1:11" s="205" customFormat="1" ht="17.25" customHeight="1">
      <c r="A25" s="307"/>
      <c r="B25" s="259"/>
      <c r="C25" s="184" t="s">
        <v>30</v>
      </c>
      <c r="D25" s="207">
        <v>1460</v>
      </c>
      <c r="E25" s="208">
        <v>0</v>
      </c>
      <c r="F25" s="209">
        <v>1460</v>
      </c>
      <c r="G25" s="210">
        <v>0</v>
      </c>
      <c r="H25" s="211">
        <v>23</v>
      </c>
      <c r="I25" s="212">
        <v>0</v>
      </c>
      <c r="J25" s="308">
        <v>730</v>
      </c>
      <c r="K25" s="268">
        <v>730</v>
      </c>
    </row>
    <row r="26" spans="1:11" s="205" customFormat="1" ht="17.25" customHeight="1">
      <c r="A26" s="307"/>
      <c r="B26" s="259"/>
      <c r="C26" s="184" t="s">
        <v>31</v>
      </c>
      <c r="D26" s="213">
        <v>580</v>
      </c>
      <c r="E26" s="214">
        <v>0</v>
      </c>
      <c r="F26" s="209">
        <v>580</v>
      </c>
      <c r="G26" s="210">
        <v>0</v>
      </c>
      <c r="H26" s="211">
        <v>8</v>
      </c>
      <c r="I26" s="212">
        <v>0</v>
      </c>
      <c r="J26" s="308">
        <v>222</v>
      </c>
      <c r="K26" s="268">
        <v>222</v>
      </c>
    </row>
    <row r="27" spans="1:11" s="205" customFormat="1" ht="17.25" customHeight="1">
      <c r="A27" s="307"/>
      <c r="B27" s="259"/>
      <c r="C27" s="184" t="s">
        <v>32</v>
      </c>
      <c r="D27" s="213">
        <v>376</v>
      </c>
      <c r="E27" s="214">
        <v>0</v>
      </c>
      <c r="F27" s="209">
        <v>376</v>
      </c>
      <c r="G27" s="210">
        <v>0</v>
      </c>
      <c r="H27" s="211">
        <v>10</v>
      </c>
      <c r="I27" s="212">
        <v>0</v>
      </c>
      <c r="J27" s="308">
        <v>138</v>
      </c>
      <c r="K27" s="268">
        <v>138</v>
      </c>
    </row>
    <row r="28" spans="1:11" s="205" customFormat="1" ht="17.25" customHeight="1">
      <c r="A28" s="307"/>
      <c r="B28" s="259"/>
      <c r="C28" s="184" t="s">
        <v>33</v>
      </c>
      <c r="D28" s="213">
        <v>455</v>
      </c>
      <c r="E28" s="214">
        <v>0</v>
      </c>
      <c r="F28" s="209">
        <v>455</v>
      </c>
      <c r="G28" s="210">
        <v>0</v>
      </c>
      <c r="H28" s="211">
        <v>9</v>
      </c>
      <c r="I28" s="212">
        <v>0</v>
      </c>
      <c r="J28" s="308">
        <v>90</v>
      </c>
      <c r="K28" s="268">
        <v>90</v>
      </c>
    </row>
    <row r="29" spans="1:11" s="205" customFormat="1" ht="17.25" customHeight="1">
      <c r="A29" s="307"/>
      <c r="B29" s="259"/>
      <c r="C29" s="184" t="s">
        <v>34</v>
      </c>
      <c r="D29" s="213">
        <v>527</v>
      </c>
      <c r="E29" s="214">
        <v>1</v>
      </c>
      <c r="F29" s="209">
        <v>528</v>
      </c>
      <c r="G29" s="210">
        <v>0</v>
      </c>
      <c r="H29" s="211">
        <v>4</v>
      </c>
      <c r="I29" s="212">
        <v>0</v>
      </c>
      <c r="J29" s="308">
        <v>68</v>
      </c>
      <c r="K29" s="268">
        <v>68</v>
      </c>
    </row>
    <row r="30" spans="1:11" s="205" customFormat="1" ht="17.25" customHeight="1">
      <c r="A30" s="307"/>
      <c r="B30" s="259"/>
      <c r="C30" s="184" t="s">
        <v>35</v>
      </c>
      <c r="D30" s="213">
        <v>348</v>
      </c>
      <c r="E30" s="214">
        <v>4</v>
      </c>
      <c r="F30" s="209">
        <v>352</v>
      </c>
      <c r="G30" s="210">
        <v>0</v>
      </c>
      <c r="H30" s="211">
        <v>5</v>
      </c>
      <c r="I30" s="212">
        <v>0</v>
      </c>
      <c r="J30" s="308">
        <v>82</v>
      </c>
      <c r="K30" s="268">
        <v>82</v>
      </c>
    </row>
    <row r="31" spans="1:11" s="205" customFormat="1" ht="17.25" customHeight="1">
      <c r="A31" s="307"/>
      <c r="B31" s="259"/>
      <c r="C31" s="184" t="s">
        <v>36</v>
      </c>
      <c r="D31" s="213">
        <v>190</v>
      </c>
      <c r="E31" s="214">
        <v>0</v>
      </c>
      <c r="F31" s="209">
        <v>190</v>
      </c>
      <c r="G31" s="210">
        <v>0</v>
      </c>
      <c r="H31" s="211">
        <v>2</v>
      </c>
      <c r="I31" s="212">
        <v>0</v>
      </c>
      <c r="J31" s="308">
        <v>18</v>
      </c>
      <c r="K31" s="268">
        <v>18</v>
      </c>
    </row>
    <row r="32" spans="1:11" s="205" customFormat="1" ht="17.25" customHeight="1">
      <c r="A32" s="307"/>
      <c r="B32" s="259"/>
      <c r="C32" s="184" t="s">
        <v>37</v>
      </c>
      <c r="D32" s="213">
        <v>556</v>
      </c>
      <c r="E32" s="214">
        <v>0</v>
      </c>
      <c r="F32" s="209">
        <v>556</v>
      </c>
      <c r="G32" s="210">
        <v>0</v>
      </c>
      <c r="H32" s="211">
        <v>5</v>
      </c>
      <c r="I32" s="212">
        <v>0</v>
      </c>
      <c r="J32" s="308">
        <v>66</v>
      </c>
      <c r="K32" s="268">
        <v>66</v>
      </c>
    </row>
    <row r="33" spans="1:11" s="205" customFormat="1" ht="7.5" customHeight="1">
      <c r="A33" s="307"/>
      <c r="B33" s="259"/>
      <c r="C33" s="184"/>
      <c r="D33" s="214"/>
      <c r="E33" s="214"/>
      <c r="F33" s="215">
        <f t="shared" ref="F33:F72" si="1">SUM(D33+E33)</f>
        <v>0</v>
      </c>
      <c r="G33" s="210"/>
      <c r="H33" s="211"/>
      <c r="I33" s="212"/>
      <c r="J33" s="309"/>
      <c r="K33" s="269"/>
    </row>
    <row r="34" spans="1:11" s="205" customFormat="1" ht="17.25" customHeight="1">
      <c r="A34" s="305" t="s">
        <v>38</v>
      </c>
      <c r="B34" s="257" t="s">
        <v>39</v>
      </c>
      <c r="C34" s="200"/>
      <c r="D34" s="217">
        <f>SUM(D35:D68)</f>
        <v>57626</v>
      </c>
      <c r="E34" s="217">
        <f>SUM(E35:E68)</f>
        <v>0</v>
      </c>
      <c r="F34" s="217">
        <f>SUM(F35:F67)</f>
        <v>57083</v>
      </c>
      <c r="G34" s="217">
        <f>SUM(G35:G68)</f>
        <v>0</v>
      </c>
      <c r="H34" s="217">
        <f>SUM(H35:H68)</f>
        <v>429</v>
      </c>
      <c r="I34" s="217">
        <f>SUM(I35:I68)</f>
        <v>693</v>
      </c>
      <c r="J34" s="310">
        <f>SUM(J35:J68)</f>
        <v>5470</v>
      </c>
      <c r="K34" s="270">
        <f t="shared" ref="K34" si="2">SUM(K35:K68)</f>
        <v>5470</v>
      </c>
    </row>
    <row r="35" spans="1:11" s="205" customFormat="1" ht="17.25" customHeight="1">
      <c r="A35" s="307"/>
      <c r="B35" s="259"/>
      <c r="C35" s="184" t="s">
        <v>40</v>
      </c>
      <c r="D35" s="215">
        <v>3596</v>
      </c>
      <c r="E35" s="214">
        <v>0</v>
      </c>
      <c r="F35" s="209">
        <v>2864</v>
      </c>
      <c r="G35" s="210">
        <v>0</v>
      </c>
      <c r="H35" s="212">
        <v>25</v>
      </c>
      <c r="I35" s="218">
        <v>27</v>
      </c>
      <c r="J35" s="311">
        <v>177</v>
      </c>
      <c r="K35" s="271">
        <v>177</v>
      </c>
    </row>
    <row r="36" spans="1:11" s="205" customFormat="1" ht="17.25" customHeight="1">
      <c r="A36" s="307"/>
      <c r="B36" s="259"/>
      <c r="C36" s="184" t="s">
        <v>41</v>
      </c>
      <c r="D36" s="215">
        <v>1962</v>
      </c>
      <c r="E36" s="214">
        <v>0</v>
      </c>
      <c r="F36" s="209">
        <v>2271</v>
      </c>
      <c r="G36" s="210">
        <v>0</v>
      </c>
      <c r="H36" s="212">
        <v>7</v>
      </c>
      <c r="I36" s="219">
        <v>10</v>
      </c>
      <c r="J36" s="308">
        <v>141</v>
      </c>
      <c r="K36" s="268">
        <v>141</v>
      </c>
    </row>
    <row r="37" spans="1:11" s="205" customFormat="1" ht="17.25" customHeight="1">
      <c r="A37" s="307"/>
      <c r="B37" s="259"/>
      <c r="C37" s="184" t="s">
        <v>42</v>
      </c>
      <c r="D37" s="215">
        <v>1728</v>
      </c>
      <c r="E37" s="214">
        <v>0</v>
      </c>
      <c r="F37" s="209">
        <v>1738</v>
      </c>
      <c r="G37" s="210">
        <v>0</v>
      </c>
      <c r="H37" s="212">
        <v>15</v>
      </c>
      <c r="I37" s="219">
        <v>8</v>
      </c>
      <c r="J37" s="308">
        <v>161</v>
      </c>
      <c r="K37" s="268">
        <v>161</v>
      </c>
    </row>
    <row r="38" spans="1:11" s="205" customFormat="1" ht="17.25" customHeight="1">
      <c r="A38" s="307"/>
      <c r="B38" s="259"/>
      <c r="C38" s="184" t="s">
        <v>43</v>
      </c>
      <c r="D38" s="215">
        <v>7017</v>
      </c>
      <c r="E38" s="214">
        <v>0</v>
      </c>
      <c r="F38" s="209">
        <v>4116</v>
      </c>
      <c r="G38" s="210">
        <v>0</v>
      </c>
      <c r="H38" s="212">
        <v>22</v>
      </c>
      <c r="I38" s="219">
        <v>14</v>
      </c>
      <c r="J38" s="308">
        <v>380</v>
      </c>
      <c r="K38" s="268">
        <v>380</v>
      </c>
    </row>
    <row r="39" spans="1:11" s="205" customFormat="1" ht="17.25" customHeight="1">
      <c r="A39" s="307"/>
      <c r="B39" s="259"/>
      <c r="C39" s="220" t="s">
        <v>44</v>
      </c>
      <c r="D39" s="221">
        <v>1208</v>
      </c>
      <c r="E39" s="214">
        <v>0</v>
      </c>
      <c r="F39" s="209">
        <v>1208</v>
      </c>
      <c r="G39" s="210">
        <v>0</v>
      </c>
      <c r="H39" s="212">
        <v>10</v>
      </c>
      <c r="I39" s="219">
        <v>1</v>
      </c>
      <c r="J39" s="308">
        <v>153</v>
      </c>
      <c r="K39" s="268">
        <v>153</v>
      </c>
    </row>
    <row r="40" spans="1:11" s="205" customFormat="1" ht="17.25" customHeight="1">
      <c r="A40" s="307"/>
      <c r="B40" s="259"/>
      <c r="C40" s="184" t="s">
        <v>45</v>
      </c>
      <c r="D40" s="215">
        <v>1206</v>
      </c>
      <c r="E40" s="214">
        <v>0</v>
      </c>
      <c r="F40" s="209">
        <v>1206</v>
      </c>
      <c r="G40" s="210">
        <v>0</v>
      </c>
      <c r="H40" s="212">
        <v>17</v>
      </c>
      <c r="I40" s="219">
        <v>10</v>
      </c>
      <c r="J40" s="308">
        <v>259</v>
      </c>
      <c r="K40" s="268">
        <v>259</v>
      </c>
    </row>
    <row r="41" spans="1:11" s="205" customFormat="1" ht="17.25" customHeight="1">
      <c r="A41" s="307"/>
      <c r="B41" s="259"/>
      <c r="C41" s="184" t="s">
        <v>46</v>
      </c>
      <c r="D41" s="215">
        <v>1722</v>
      </c>
      <c r="E41" s="214">
        <v>0</v>
      </c>
      <c r="F41" s="209">
        <v>1722</v>
      </c>
      <c r="G41" s="210">
        <v>0</v>
      </c>
      <c r="H41" s="212">
        <v>9</v>
      </c>
      <c r="I41" s="219">
        <v>23</v>
      </c>
      <c r="J41" s="308">
        <v>75</v>
      </c>
      <c r="K41" s="268">
        <v>75</v>
      </c>
    </row>
    <row r="42" spans="1:11" s="205" customFormat="1" ht="17.25" customHeight="1">
      <c r="A42" s="307"/>
      <c r="B42" s="259"/>
      <c r="C42" s="184" t="s">
        <v>47</v>
      </c>
      <c r="D42" s="215">
        <v>1414</v>
      </c>
      <c r="E42" s="214">
        <v>0</v>
      </c>
      <c r="F42" s="209">
        <v>1414</v>
      </c>
      <c r="G42" s="210">
        <v>0</v>
      </c>
      <c r="H42" s="212">
        <v>5</v>
      </c>
      <c r="I42" s="219">
        <v>2</v>
      </c>
      <c r="J42" s="308">
        <v>52</v>
      </c>
      <c r="K42" s="268">
        <v>52</v>
      </c>
    </row>
    <row r="43" spans="1:11" s="205" customFormat="1" ht="17.25" customHeight="1">
      <c r="A43" s="307"/>
      <c r="B43" s="259"/>
      <c r="C43" s="184" t="s">
        <v>48</v>
      </c>
      <c r="D43" s="215">
        <v>1636</v>
      </c>
      <c r="E43" s="214">
        <v>0</v>
      </c>
      <c r="F43" s="209">
        <v>1525</v>
      </c>
      <c r="G43" s="210">
        <v>0</v>
      </c>
      <c r="H43" s="212">
        <v>8</v>
      </c>
      <c r="I43" s="219">
        <v>8</v>
      </c>
      <c r="J43" s="308">
        <v>82</v>
      </c>
      <c r="K43" s="268">
        <v>82</v>
      </c>
    </row>
    <row r="44" spans="1:11" s="205" customFormat="1" ht="17.25" customHeight="1">
      <c r="A44" s="307"/>
      <c r="B44" s="259"/>
      <c r="C44" s="184" t="s">
        <v>49</v>
      </c>
      <c r="D44" s="215">
        <v>6585</v>
      </c>
      <c r="E44" s="214">
        <v>0</v>
      </c>
      <c r="F44" s="209">
        <v>6585</v>
      </c>
      <c r="G44" s="210">
        <v>0</v>
      </c>
      <c r="H44" s="212">
        <v>23</v>
      </c>
      <c r="I44" s="219">
        <v>37</v>
      </c>
      <c r="J44" s="308">
        <v>240</v>
      </c>
      <c r="K44" s="268">
        <v>240</v>
      </c>
    </row>
    <row r="45" spans="1:11" s="205" customFormat="1" ht="17.25" customHeight="1">
      <c r="A45" s="307"/>
      <c r="B45" s="259"/>
      <c r="C45" s="184" t="s">
        <v>50</v>
      </c>
      <c r="D45" s="215">
        <v>713</v>
      </c>
      <c r="E45" s="214">
        <v>0</v>
      </c>
      <c r="F45" s="209">
        <v>713</v>
      </c>
      <c r="G45" s="210">
        <v>0</v>
      </c>
      <c r="H45" s="212">
        <v>23</v>
      </c>
      <c r="I45" s="219">
        <v>27</v>
      </c>
      <c r="J45" s="308">
        <v>377</v>
      </c>
      <c r="K45" s="268">
        <v>377</v>
      </c>
    </row>
    <row r="46" spans="1:11" s="205" customFormat="1" ht="17.25" customHeight="1">
      <c r="A46" s="307"/>
      <c r="B46" s="259"/>
      <c r="C46" s="184" t="s">
        <v>51</v>
      </c>
      <c r="D46" s="215">
        <v>318</v>
      </c>
      <c r="E46" s="214">
        <v>0</v>
      </c>
      <c r="F46" s="209">
        <v>862</v>
      </c>
      <c r="G46" s="210">
        <v>0</v>
      </c>
      <c r="H46" s="212">
        <v>10</v>
      </c>
      <c r="I46" s="219">
        <v>0</v>
      </c>
      <c r="J46" s="308">
        <v>170</v>
      </c>
      <c r="K46" s="268">
        <v>170</v>
      </c>
    </row>
    <row r="47" spans="1:11" s="205" customFormat="1" ht="17.25" customHeight="1">
      <c r="A47" s="307"/>
      <c r="B47" s="259"/>
      <c r="C47" s="184" t="s">
        <v>52</v>
      </c>
      <c r="D47" s="215">
        <v>418</v>
      </c>
      <c r="E47" s="214">
        <v>0</v>
      </c>
      <c r="F47" s="209">
        <v>418</v>
      </c>
      <c r="G47" s="210">
        <v>0</v>
      </c>
      <c r="H47" s="212">
        <v>8</v>
      </c>
      <c r="I47" s="219">
        <v>0</v>
      </c>
      <c r="J47" s="308">
        <v>105</v>
      </c>
      <c r="K47" s="268">
        <v>105</v>
      </c>
    </row>
    <row r="48" spans="1:11" s="205" customFormat="1" ht="17.25" customHeight="1">
      <c r="A48" s="307"/>
      <c r="B48" s="259"/>
      <c r="C48" s="184" t="s">
        <v>53</v>
      </c>
      <c r="D48" s="215">
        <v>1480</v>
      </c>
      <c r="E48" s="214">
        <v>0</v>
      </c>
      <c r="F48" s="209">
        <v>1480</v>
      </c>
      <c r="G48" s="210">
        <v>0</v>
      </c>
      <c r="H48" s="212">
        <v>35</v>
      </c>
      <c r="I48" s="219">
        <v>2</v>
      </c>
      <c r="J48" s="308">
        <v>459</v>
      </c>
      <c r="K48" s="268">
        <v>459</v>
      </c>
    </row>
    <row r="49" spans="1:11" s="205" customFormat="1" ht="17.25" customHeight="1">
      <c r="A49" s="307"/>
      <c r="B49" s="259"/>
      <c r="C49" s="184" t="s">
        <v>54</v>
      </c>
      <c r="D49" s="215">
        <v>678</v>
      </c>
      <c r="E49" s="214">
        <v>0</v>
      </c>
      <c r="F49" s="209">
        <v>639</v>
      </c>
      <c r="G49" s="210">
        <v>0</v>
      </c>
      <c r="H49" s="212">
        <v>11</v>
      </c>
      <c r="I49" s="219">
        <v>1</v>
      </c>
      <c r="J49" s="308">
        <v>112</v>
      </c>
      <c r="K49" s="268">
        <v>112</v>
      </c>
    </row>
    <row r="50" spans="1:11" s="205" customFormat="1" ht="17.25" customHeight="1">
      <c r="A50" s="307"/>
      <c r="B50" s="259"/>
      <c r="C50" s="184" t="s">
        <v>55</v>
      </c>
      <c r="D50" s="215">
        <v>962</v>
      </c>
      <c r="E50" s="214">
        <v>0</v>
      </c>
      <c r="F50" s="209">
        <v>962</v>
      </c>
      <c r="G50" s="210">
        <v>0</v>
      </c>
      <c r="H50" s="212">
        <v>12</v>
      </c>
      <c r="I50" s="219">
        <v>1</v>
      </c>
      <c r="J50" s="308">
        <v>303</v>
      </c>
      <c r="K50" s="268">
        <v>303</v>
      </c>
    </row>
    <row r="51" spans="1:11" s="205" customFormat="1" ht="17.25" customHeight="1">
      <c r="A51" s="307"/>
      <c r="B51" s="259"/>
      <c r="C51" s="184" t="s">
        <v>56</v>
      </c>
      <c r="D51" s="215">
        <v>1176</v>
      </c>
      <c r="E51" s="214">
        <v>0</v>
      </c>
      <c r="F51" s="209">
        <v>1176</v>
      </c>
      <c r="G51" s="210">
        <v>0</v>
      </c>
      <c r="H51" s="212">
        <v>12</v>
      </c>
      <c r="I51" s="219">
        <v>2</v>
      </c>
      <c r="J51" s="308">
        <v>386</v>
      </c>
      <c r="K51" s="268">
        <v>386</v>
      </c>
    </row>
    <row r="52" spans="1:11" s="205" customFormat="1" ht="17.25" customHeight="1">
      <c r="A52" s="307"/>
      <c r="B52" s="259"/>
      <c r="C52" s="184" t="s">
        <v>57</v>
      </c>
      <c r="D52" s="215">
        <v>202</v>
      </c>
      <c r="E52" s="214">
        <v>0</v>
      </c>
      <c r="F52" s="209">
        <v>202</v>
      </c>
      <c r="G52" s="210">
        <v>0</v>
      </c>
      <c r="H52" s="212">
        <v>8</v>
      </c>
      <c r="I52" s="219">
        <v>0</v>
      </c>
      <c r="J52" s="308">
        <v>52</v>
      </c>
      <c r="K52" s="268">
        <v>52</v>
      </c>
    </row>
    <row r="53" spans="1:11" s="205" customFormat="1" ht="17.25" customHeight="1">
      <c r="A53" s="307"/>
      <c r="B53" s="259"/>
      <c r="C53" s="220" t="s">
        <v>58</v>
      </c>
      <c r="D53" s="221">
        <v>652</v>
      </c>
      <c r="E53" s="214">
        <v>0</v>
      </c>
      <c r="F53" s="209">
        <v>567</v>
      </c>
      <c r="G53" s="210">
        <v>0</v>
      </c>
      <c r="H53" s="212">
        <v>9</v>
      </c>
      <c r="I53" s="219">
        <v>6</v>
      </c>
      <c r="J53" s="308">
        <v>128</v>
      </c>
      <c r="K53" s="268">
        <v>128</v>
      </c>
    </row>
    <row r="54" spans="1:11" s="205" customFormat="1" ht="17.25" customHeight="1">
      <c r="A54" s="307"/>
      <c r="B54" s="259"/>
      <c r="C54" s="220" t="s">
        <v>59</v>
      </c>
      <c r="D54" s="221">
        <v>2296</v>
      </c>
      <c r="E54" s="214">
        <v>0</v>
      </c>
      <c r="F54" s="209">
        <v>3774</v>
      </c>
      <c r="G54" s="210">
        <v>0</v>
      </c>
      <c r="H54" s="212">
        <v>17</v>
      </c>
      <c r="I54" s="219">
        <v>6</v>
      </c>
      <c r="J54" s="308">
        <v>237</v>
      </c>
      <c r="K54" s="268">
        <v>237</v>
      </c>
    </row>
    <row r="55" spans="1:11" s="205" customFormat="1" ht="17.25" customHeight="1">
      <c r="A55" s="307"/>
      <c r="B55" s="259"/>
      <c r="C55" s="184" t="s">
        <v>60</v>
      </c>
      <c r="D55" s="215">
        <v>4006</v>
      </c>
      <c r="E55" s="214">
        <v>0</v>
      </c>
      <c r="F55" s="209">
        <v>4006</v>
      </c>
      <c r="G55" s="210">
        <v>0</v>
      </c>
      <c r="H55" s="212">
        <v>32</v>
      </c>
      <c r="I55" s="219">
        <v>27</v>
      </c>
      <c r="J55" s="308">
        <v>386</v>
      </c>
      <c r="K55" s="268">
        <v>386</v>
      </c>
    </row>
    <row r="56" spans="1:11" s="205" customFormat="1" ht="17.25" customHeight="1">
      <c r="A56" s="307"/>
      <c r="B56" s="259"/>
      <c r="C56" s="184" t="s">
        <v>61</v>
      </c>
      <c r="D56" s="215">
        <v>1270</v>
      </c>
      <c r="E56" s="214">
        <v>0</v>
      </c>
      <c r="F56" s="209">
        <v>1270</v>
      </c>
      <c r="G56" s="210">
        <v>0</v>
      </c>
      <c r="H56" s="212">
        <v>14</v>
      </c>
      <c r="I56" s="219">
        <v>37</v>
      </c>
      <c r="J56" s="308">
        <v>211</v>
      </c>
      <c r="K56" s="268">
        <v>211</v>
      </c>
    </row>
    <row r="57" spans="1:11" s="205" customFormat="1" ht="17.25" customHeight="1">
      <c r="A57" s="307"/>
      <c r="B57" s="259"/>
      <c r="C57" s="184" t="s">
        <v>62</v>
      </c>
      <c r="D57" s="215">
        <v>1062</v>
      </c>
      <c r="E57" s="214">
        <v>0</v>
      </c>
      <c r="F57" s="209">
        <v>1062</v>
      </c>
      <c r="G57" s="210">
        <v>0</v>
      </c>
      <c r="H57" s="212">
        <v>20</v>
      </c>
      <c r="I57" s="219">
        <v>56</v>
      </c>
      <c r="J57" s="308">
        <v>159</v>
      </c>
      <c r="K57" s="268">
        <v>159</v>
      </c>
    </row>
    <row r="58" spans="1:11" s="205" customFormat="1" ht="17.25" customHeight="1">
      <c r="A58" s="307"/>
      <c r="B58" s="259"/>
      <c r="C58" s="184" t="s">
        <v>63</v>
      </c>
      <c r="D58" s="221">
        <v>1252</v>
      </c>
      <c r="E58" s="214">
        <v>0</v>
      </c>
      <c r="F58" s="209">
        <v>1252</v>
      </c>
      <c r="G58" s="210">
        <v>0</v>
      </c>
      <c r="H58" s="212">
        <v>15</v>
      </c>
      <c r="I58" s="219">
        <v>11</v>
      </c>
      <c r="J58" s="308">
        <v>241</v>
      </c>
      <c r="K58" s="268">
        <v>241</v>
      </c>
    </row>
    <row r="59" spans="1:11" s="205" customFormat="1" ht="17.25" customHeight="1">
      <c r="A59" s="307"/>
      <c r="B59" s="259"/>
      <c r="C59" s="220" t="s">
        <v>64</v>
      </c>
      <c r="D59" s="221">
        <v>896</v>
      </c>
      <c r="E59" s="214">
        <v>0</v>
      </c>
      <c r="F59" s="209">
        <v>1880</v>
      </c>
      <c r="G59" s="210">
        <v>0</v>
      </c>
      <c r="H59" s="212">
        <v>16</v>
      </c>
      <c r="I59" s="219">
        <v>13</v>
      </c>
      <c r="J59" s="308">
        <v>231</v>
      </c>
      <c r="K59" s="268">
        <v>231</v>
      </c>
    </row>
    <row r="60" spans="1:11" s="205" customFormat="1" ht="17.25" customHeight="1">
      <c r="A60" s="307"/>
      <c r="B60" s="259"/>
      <c r="C60" s="184" t="s">
        <v>65</v>
      </c>
      <c r="D60" s="215">
        <v>796</v>
      </c>
      <c r="E60" s="214">
        <v>0</v>
      </c>
      <c r="F60" s="209">
        <v>796</v>
      </c>
      <c r="G60" s="210">
        <v>0</v>
      </c>
      <c r="H60" s="212">
        <v>5</v>
      </c>
      <c r="I60" s="219">
        <v>37</v>
      </c>
      <c r="J60" s="308">
        <v>0</v>
      </c>
      <c r="K60" s="268">
        <v>0</v>
      </c>
    </row>
    <row r="61" spans="1:11" s="205" customFormat="1" ht="17.25" customHeight="1">
      <c r="A61" s="307"/>
      <c r="B61" s="259"/>
      <c r="C61" s="184" t="s">
        <v>66</v>
      </c>
      <c r="D61" s="215">
        <v>456</v>
      </c>
      <c r="E61" s="214">
        <v>0</v>
      </c>
      <c r="F61" s="209">
        <v>456</v>
      </c>
      <c r="G61" s="210">
        <v>0</v>
      </c>
      <c r="H61" s="212">
        <v>6</v>
      </c>
      <c r="I61" s="219">
        <v>3</v>
      </c>
      <c r="J61" s="308">
        <v>98</v>
      </c>
      <c r="K61" s="268">
        <v>98</v>
      </c>
    </row>
    <row r="62" spans="1:11" s="205" customFormat="1" ht="17.25" customHeight="1">
      <c r="A62" s="307"/>
      <c r="B62" s="259"/>
      <c r="C62" s="184" t="s">
        <v>67</v>
      </c>
      <c r="D62" s="215">
        <v>7884</v>
      </c>
      <c r="E62" s="214">
        <v>0</v>
      </c>
      <c r="F62" s="209">
        <v>7884</v>
      </c>
      <c r="G62" s="210">
        <v>0</v>
      </c>
      <c r="H62" s="212">
        <v>21</v>
      </c>
      <c r="I62" s="219">
        <v>151</v>
      </c>
      <c r="J62" s="308">
        <v>0</v>
      </c>
      <c r="K62" s="268">
        <v>0</v>
      </c>
    </row>
    <row r="63" spans="1:11" s="205" customFormat="1" ht="17.25" customHeight="1">
      <c r="A63" s="307"/>
      <c r="B63" s="259"/>
      <c r="C63" s="184" t="s">
        <v>68</v>
      </c>
      <c r="D63" s="215">
        <v>1024</v>
      </c>
      <c r="E63" s="214">
        <v>0</v>
      </c>
      <c r="F63" s="209">
        <v>1024</v>
      </c>
      <c r="G63" s="210">
        <v>0</v>
      </c>
      <c r="H63" s="212">
        <v>6</v>
      </c>
      <c r="I63" s="219">
        <v>37</v>
      </c>
      <c r="J63" s="308">
        <v>42</v>
      </c>
      <c r="K63" s="268">
        <v>42</v>
      </c>
    </row>
    <row r="64" spans="1:11" s="205" customFormat="1" ht="17.25" customHeight="1">
      <c r="A64" s="307"/>
      <c r="B64" s="259"/>
      <c r="C64" s="184" t="s">
        <v>69</v>
      </c>
      <c r="D64" s="215">
        <v>175</v>
      </c>
      <c r="E64" s="214">
        <v>0</v>
      </c>
      <c r="F64" s="209">
        <v>175</v>
      </c>
      <c r="G64" s="210">
        <v>0</v>
      </c>
      <c r="H64" s="212">
        <v>8</v>
      </c>
      <c r="I64" s="219">
        <v>53</v>
      </c>
      <c r="J64" s="308">
        <v>53</v>
      </c>
      <c r="K64" s="268">
        <v>53</v>
      </c>
    </row>
    <row r="65" spans="1:11" s="205" customFormat="1" ht="17.25" customHeight="1">
      <c r="A65" s="307"/>
      <c r="B65" s="259"/>
      <c r="C65" s="184" t="s">
        <v>70</v>
      </c>
      <c r="D65" s="215">
        <v>366</v>
      </c>
      <c r="E65" s="214">
        <v>0</v>
      </c>
      <c r="F65" s="209">
        <v>366</v>
      </c>
      <c r="G65" s="210">
        <v>0</v>
      </c>
      <c r="H65" s="212">
        <v>0</v>
      </c>
      <c r="I65" s="219">
        <v>17</v>
      </c>
      <c r="J65" s="308">
        <v>0</v>
      </c>
      <c r="K65" s="268">
        <v>0</v>
      </c>
    </row>
    <row r="66" spans="1:11" s="205" customFormat="1" ht="17.25" customHeight="1">
      <c r="A66" s="307"/>
      <c r="B66" s="259"/>
      <c r="C66" s="184" t="s">
        <v>71</v>
      </c>
      <c r="D66" s="215">
        <v>708</v>
      </c>
      <c r="E66" s="214">
        <v>0</v>
      </c>
      <c r="F66" s="209">
        <v>708</v>
      </c>
      <c r="G66" s="210">
        <v>0</v>
      </c>
      <c r="H66" s="212">
        <v>0</v>
      </c>
      <c r="I66" s="219">
        <v>31</v>
      </c>
      <c r="J66" s="308">
        <v>0</v>
      </c>
      <c r="K66" s="268">
        <v>0</v>
      </c>
    </row>
    <row r="67" spans="1:11" s="205" customFormat="1" ht="17.25" customHeight="1">
      <c r="A67" s="307"/>
      <c r="B67" s="259"/>
      <c r="C67" s="184" t="s">
        <v>72</v>
      </c>
      <c r="D67" s="215">
        <v>762</v>
      </c>
      <c r="E67" s="214">
        <v>0</v>
      </c>
      <c r="F67" s="209">
        <v>762</v>
      </c>
      <c r="G67" s="210">
        <v>0</v>
      </c>
      <c r="H67" s="212">
        <v>0</v>
      </c>
      <c r="I67" s="219">
        <v>35</v>
      </c>
      <c r="J67" s="308">
        <v>0</v>
      </c>
      <c r="K67" s="268">
        <v>0</v>
      </c>
    </row>
    <row r="68" spans="1:11" s="205" customFormat="1" ht="6" customHeight="1" thickBot="1">
      <c r="A68" s="348"/>
      <c r="B68" s="349"/>
      <c r="C68" s="350"/>
      <c r="D68" s="351"/>
      <c r="E68" s="351"/>
      <c r="F68" s="352"/>
      <c r="G68" s="353"/>
      <c r="H68" s="354"/>
      <c r="I68" s="355"/>
      <c r="J68" s="356"/>
      <c r="K68" s="269"/>
    </row>
    <row r="69" spans="1:11" s="205" customFormat="1" ht="17.25" customHeight="1" thickTop="1">
      <c r="A69" s="345" t="s">
        <v>73</v>
      </c>
      <c r="B69" s="260" t="s">
        <v>74</v>
      </c>
      <c r="C69" s="222"/>
      <c r="D69" s="223">
        <f>SUM(D70:D89)</f>
        <v>10716</v>
      </c>
      <c r="E69" s="223">
        <f>SUM(E70:E89)</f>
        <v>46</v>
      </c>
      <c r="F69" s="223">
        <f>SUM(F70:F88)</f>
        <v>13474</v>
      </c>
      <c r="G69" s="223">
        <f>SUM(G70:G89)</f>
        <v>150</v>
      </c>
      <c r="H69" s="223">
        <f>SUM(H70:H89)</f>
        <v>151</v>
      </c>
      <c r="I69" s="346">
        <f>SUM(I70:I89)</f>
        <v>230</v>
      </c>
      <c r="J69" s="347">
        <f>SUM(J70:J89)</f>
        <v>928</v>
      </c>
      <c r="K69" s="270">
        <f>SUM(K70:K89)</f>
        <v>928</v>
      </c>
    </row>
    <row r="70" spans="1:11" s="205" customFormat="1" ht="17.25" customHeight="1">
      <c r="A70" s="307"/>
      <c r="B70" s="259"/>
      <c r="C70" s="184" t="s">
        <v>75</v>
      </c>
      <c r="D70" s="213">
        <v>1837</v>
      </c>
      <c r="E70" s="214">
        <v>30</v>
      </c>
      <c r="F70" s="209">
        <v>2055</v>
      </c>
      <c r="G70" s="210">
        <v>0</v>
      </c>
      <c r="H70" s="211">
        <v>14</v>
      </c>
      <c r="I70" s="212">
        <v>0</v>
      </c>
      <c r="J70" s="313">
        <v>82</v>
      </c>
      <c r="K70" s="272">
        <v>82</v>
      </c>
    </row>
    <row r="71" spans="1:11" s="205" customFormat="1" ht="17.25" customHeight="1">
      <c r="A71" s="307"/>
      <c r="B71" s="259"/>
      <c r="C71" s="184" t="s">
        <v>76</v>
      </c>
      <c r="D71" s="213">
        <v>1049</v>
      </c>
      <c r="E71" s="214">
        <v>0</v>
      </c>
      <c r="F71" s="209">
        <v>1084</v>
      </c>
      <c r="G71" s="210">
        <v>0</v>
      </c>
      <c r="H71" s="211">
        <v>0</v>
      </c>
      <c r="I71" s="212">
        <v>0</v>
      </c>
      <c r="J71" s="314">
        <v>52</v>
      </c>
      <c r="K71" s="273">
        <v>52</v>
      </c>
    </row>
    <row r="72" spans="1:11" s="205" customFormat="1" ht="17.25" customHeight="1">
      <c r="A72" s="307"/>
      <c r="B72" s="259"/>
      <c r="C72" s="184" t="s">
        <v>77</v>
      </c>
      <c r="D72" s="213">
        <v>338</v>
      </c>
      <c r="E72" s="214">
        <v>0</v>
      </c>
      <c r="F72" s="209">
        <f t="shared" si="1"/>
        <v>338</v>
      </c>
      <c r="G72" s="210">
        <v>0</v>
      </c>
      <c r="H72" s="211">
        <v>10</v>
      </c>
      <c r="I72" s="212">
        <v>0</v>
      </c>
      <c r="J72" s="314">
        <v>43</v>
      </c>
      <c r="K72" s="273">
        <v>43</v>
      </c>
    </row>
    <row r="73" spans="1:11" s="205" customFormat="1" ht="17.25" customHeight="1">
      <c r="A73" s="307"/>
      <c r="B73" s="259"/>
      <c r="C73" s="184" t="s">
        <v>78</v>
      </c>
      <c r="D73" s="213">
        <v>1355</v>
      </c>
      <c r="E73" s="214">
        <v>14</v>
      </c>
      <c r="F73" s="209">
        <v>1399</v>
      </c>
      <c r="G73" s="210">
        <v>0</v>
      </c>
      <c r="H73" s="211">
        <v>13</v>
      </c>
      <c r="I73" s="212">
        <v>0</v>
      </c>
      <c r="J73" s="314">
        <v>79</v>
      </c>
      <c r="K73" s="273">
        <v>79</v>
      </c>
    </row>
    <row r="74" spans="1:11" s="205" customFormat="1" ht="17.25" customHeight="1">
      <c r="A74" s="307"/>
      <c r="B74" s="259"/>
      <c r="C74" s="184" t="s">
        <v>79</v>
      </c>
      <c r="D74" s="213">
        <v>468</v>
      </c>
      <c r="E74" s="214">
        <v>0</v>
      </c>
      <c r="F74" s="209">
        <v>507</v>
      </c>
      <c r="G74" s="210">
        <v>0</v>
      </c>
      <c r="H74" s="211">
        <v>17</v>
      </c>
      <c r="I74" s="212">
        <v>0</v>
      </c>
      <c r="J74" s="314">
        <v>103</v>
      </c>
      <c r="K74" s="273">
        <v>103</v>
      </c>
    </row>
    <row r="75" spans="1:11" s="205" customFormat="1" ht="17.25" customHeight="1">
      <c r="A75" s="307"/>
      <c r="B75" s="259"/>
      <c r="C75" s="184" t="s">
        <v>80</v>
      </c>
      <c r="D75" s="213">
        <v>185</v>
      </c>
      <c r="E75" s="214">
        <v>0</v>
      </c>
      <c r="F75" s="209">
        <v>310</v>
      </c>
      <c r="G75" s="210">
        <v>0</v>
      </c>
      <c r="H75" s="211">
        <v>12</v>
      </c>
      <c r="I75" s="212">
        <v>0</v>
      </c>
      <c r="J75" s="314">
        <v>37</v>
      </c>
      <c r="K75" s="273">
        <v>37</v>
      </c>
    </row>
    <row r="76" spans="1:11" s="205" customFormat="1" ht="17.25" customHeight="1">
      <c r="A76" s="307"/>
      <c r="B76" s="259"/>
      <c r="C76" s="184" t="s">
        <v>81</v>
      </c>
      <c r="D76" s="213">
        <v>472</v>
      </c>
      <c r="E76" s="214">
        <v>0</v>
      </c>
      <c r="F76" s="209">
        <v>2350</v>
      </c>
      <c r="G76" s="210">
        <v>10</v>
      </c>
      <c r="H76" s="211">
        <v>12</v>
      </c>
      <c r="I76" s="212">
        <v>0</v>
      </c>
      <c r="J76" s="314">
        <v>19</v>
      </c>
      <c r="K76" s="273">
        <v>19</v>
      </c>
    </row>
    <row r="77" spans="1:11" s="205" customFormat="1" ht="17.25" customHeight="1">
      <c r="A77" s="307"/>
      <c r="B77" s="259"/>
      <c r="C77" s="184" t="s">
        <v>82</v>
      </c>
      <c r="D77" s="213">
        <v>937</v>
      </c>
      <c r="E77" s="214"/>
      <c r="F77" s="209">
        <v>1207</v>
      </c>
      <c r="G77" s="210">
        <v>0</v>
      </c>
      <c r="H77" s="211">
        <v>7</v>
      </c>
      <c r="I77" s="212">
        <v>0</v>
      </c>
      <c r="J77" s="314">
        <v>182</v>
      </c>
      <c r="K77" s="273">
        <v>182</v>
      </c>
    </row>
    <row r="78" spans="1:11" s="205" customFormat="1" ht="17.25" customHeight="1">
      <c r="A78" s="307"/>
      <c r="B78" s="259"/>
      <c r="C78" s="184" t="s">
        <v>83</v>
      </c>
      <c r="D78" s="213">
        <v>1117</v>
      </c>
      <c r="E78" s="214">
        <v>0</v>
      </c>
      <c r="F78" s="209">
        <v>695</v>
      </c>
      <c r="G78" s="210">
        <v>0</v>
      </c>
      <c r="H78" s="211">
        <v>7</v>
      </c>
      <c r="I78" s="212">
        <v>0</v>
      </c>
      <c r="J78" s="314">
        <v>61</v>
      </c>
      <c r="K78" s="273">
        <v>61</v>
      </c>
    </row>
    <row r="79" spans="1:11" s="205" customFormat="1" ht="17.25" customHeight="1">
      <c r="A79" s="307"/>
      <c r="B79" s="259"/>
      <c r="C79" s="184" t="s">
        <v>84</v>
      </c>
      <c r="D79" s="213">
        <v>452</v>
      </c>
      <c r="E79" s="214">
        <v>0</v>
      </c>
      <c r="F79" s="209">
        <v>458</v>
      </c>
      <c r="G79" s="210">
        <v>0</v>
      </c>
      <c r="H79" s="211">
        <v>13</v>
      </c>
      <c r="I79" s="212">
        <v>0</v>
      </c>
      <c r="J79" s="314">
        <v>74</v>
      </c>
      <c r="K79" s="273">
        <v>74</v>
      </c>
    </row>
    <row r="80" spans="1:11" s="205" customFormat="1" ht="17.25" customHeight="1">
      <c r="A80" s="307"/>
      <c r="B80" s="259"/>
      <c r="C80" s="184" t="s">
        <v>85</v>
      </c>
      <c r="D80" s="213">
        <v>390</v>
      </c>
      <c r="E80" s="214">
        <v>0</v>
      </c>
      <c r="F80" s="209">
        <f t="shared" ref="F80:F137" si="3">SUM(D80+E80)</f>
        <v>390</v>
      </c>
      <c r="G80" s="210">
        <v>0</v>
      </c>
      <c r="H80" s="211">
        <v>7</v>
      </c>
      <c r="I80" s="212">
        <v>0</v>
      </c>
      <c r="J80" s="314">
        <v>39</v>
      </c>
      <c r="K80" s="273">
        <v>39</v>
      </c>
    </row>
    <row r="81" spans="1:11" s="205" customFormat="1" ht="17.25" customHeight="1">
      <c r="A81" s="307"/>
      <c r="B81" s="259"/>
      <c r="C81" s="184" t="s">
        <v>86</v>
      </c>
      <c r="D81" s="213">
        <v>581</v>
      </c>
      <c r="E81" s="214">
        <v>0</v>
      </c>
      <c r="F81" s="209">
        <v>750</v>
      </c>
      <c r="G81" s="210">
        <v>0</v>
      </c>
      <c r="H81" s="211">
        <v>8</v>
      </c>
      <c r="I81" s="212">
        <v>0</v>
      </c>
      <c r="J81" s="314">
        <v>75</v>
      </c>
      <c r="K81" s="273">
        <v>75</v>
      </c>
    </row>
    <row r="82" spans="1:11" s="205" customFormat="1" ht="17.25" customHeight="1">
      <c r="A82" s="307"/>
      <c r="B82" s="259"/>
      <c r="C82" s="184" t="s">
        <v>87</v>
      </c>
      <c r="D82" s="213">
        <v>114</v>
      </c>
      <c r="E82" s="214">
        <v>1</v>
      </c>
      <c r="F82" s="209">
        <v>120</v>
      </c>
      <c r="G82" s="210">
        <v>0</v>
      </c>
      <c r="H82" s="211">
        <v>3</v>
      </c>
      <c r="I82" s="212">
        <v>24</v>
      </c>
      <c r="J82" s="308">
        <v>0</v>
      </c>
      <c r="K82" s="268">
        <v>0</v>
      </c>
    </row>
    <row r="83" spans="1:11" s="205" customFormat="1" ht="17.25" customHeight="1">
      <c r="A83" s="307"/>
      <c r="B83" s="259"/>
      <c r="C83" s="184" t="s">
        <v>88</v>
      </c>
      <c r="D83" s="213">
        <v>39</v>
      </c>
      <c r="E83" s="214">
        <v>1</v>
      </c>
      <c r="F83" s="209">
        <v>40</v>
      </c>
      <c r="G83" s="210">
        <v>0</v>
      </c>
      <c r="H83" s="211">
        <v>11</v>
      </c>
      <c r="I83" s="212">
        <v>104</v>
      </c>
      <c r="J83" s="308">
        <v>0</v>
      </c>
      <c r="K83" s="268">
        <v>0</v>
      </c>
    </row>
    <row r="84" spans="1:11" s="205" customFormat="1" ht="17.25" customHeight="1">
      <c r="A84" s="307"/>
      <c r="B84" s="259"/>
      <c r="C84" s="184" t="s">
        <v>89</v>
      </c>
      <c r="D84" s="213">
        <v>48</v>
      </c>
      <c r="E84" s="214">
        <v>0</v>
      </c>
      <c r="F84" s="209">
        <v>405</v>
      </c>
      <c r="G84" s="210">
        <v>0</v>
      </c>
      <c r="H84" s="211">
        <v>2</v>
      </c>
      <c r="I84" s="212">
        <v>16</v>
      </c>
      <c r="J84" s="308">
        <v>0</v>
      </c>
      <c r="K84" s="268">
        <v>0</v>
      </c>
    </row>
    <row r="85" spans="1:11" s="205" customFormat="1" ht="17.25" customHeight="1">
      <c r="A85" s="307"/>
      <c r="B85" s="259"/>
      <c r="C85" s="184" t="s">
        <v>90</v>
      </c>
      <c r="D85" s="213">
        <v>345</v>
      </c>
      <c r="E85" s="214">
        <v>0</v>
      </c>
      <c r="F85" s="209">
        <v>350</v>
      </c>
      <c r="G85" s="210">
        <v>0</v>
      </c>
      <c r="H85" s="211">
        <v>4</v>
      </c>
      <c r="I85" s="212">
        <v>16</v>
      </c>
      <c r="J85" s="314">
        <v>55</v>
      </c>
      <c r="K85" s="273">
        <v>55</v>
      </c>
    </row>
    <row r="86" spans="1:11" s="205" customFormat="1" ht="17.25" customHeight="1">
      <c r="A86" s="307"/>
      <c r="B86" s="259"/>
      <c r="C86" s="184" t="s">
        <v>91</v>
      </c>
      <c r="D86" s="213">
        <v>479</v>
      </c>
      <c r="E86" s="214">
        <v>0</v>
      </c>
      <c r="F86" s="209">
        <v>546</v>
      </c>
      <c r="G86" s="210">
        <v>0</v>
      </c>
      <c r="H86" s="211">
        <v>5</v>
      </c>
      <c r="I86" s="212">
        <v>47</v>
      </c>
      <c r="J86" s="308">
        <v>0</v>
      </c>
      <c r="K86" s="268">
        <v>0</v>
      </c>
    </row>
    <row r="87" spans="1:11" s="205" customFormat="1" ht="17.25" customHeight="1">
      <c r="A87" s="307"/>
      <c r="B87" s="259"/>
      <c r="C87" s="184" t="s">
        <v>92</v>
      </c>
      <c r="D87" s="213">
        <v>370</v>
      </c>
      <c r="E87" s="214">
        <v>0</v>
      </c>
      <c r="F87" s="209">
        <v>330</v>
      </c>
      <c r="G87" s="210">
        <v>0</v>
      </c>
      <c r="H87" s="211">
        <v>4</v>
      </c>
      <c r="I87" s="212">
        <v>10</v>
      </c>
      <c r="J87" s="314">
        <v>27</v>
      </c>
      <c r="K87" s="273">
        <v>27</v>
      </c>
    </row>
    <row r="88" spans="1:11" s="205" customFormat="1" ht="17.25" customHeight="1">
      <c r="A88" s="307"/>
      <c r="B88" s="259"/>
      <c r="C88" s="184" t="s">
        <v>93</v>
      </c>
      <c r="D88" s="213">
        <v>140</v>
      </c>
      <c r="E88" s="214">
        <v>0</v>
      </c>
      <c r="F88" s="209">
        <v>140</v>
      </c>
      <c r="G88" s="210">
        <v>140</v>
      </c>
      <c r="H88" s="211">
        <v>2</v>
      </c>
      <c r="I88" s="212">
        <v>13</v>
      </c>
      <c r="J88" s="308">
        <v>0</v>
      </c>
      <c r="K88" s="268">
        <v>0</v>
      </c>
    </row>
    <row r="89" spans="1:11" s="205" customFormat="1" ht="8.25" customHeight="1">
      <c r="A89" s="307"/>
      <c r="B89" s="259"/>
      <c r="C89" s="184"/>
      <c r="D89" s="213"/>
      <c r="E89" s="214"/>
      <c r="F89" s="209">
        <f t="shared" si="3"/>
        <v>0</v>
      </c>
      <c r="G89" s="210"/>
      <c r="H89" s="211"/>
      <c r="I89" s="212"/>
      <c r="J89" s="315"/>
      <c r="K89" s="274"/>
    </row>
    <row r="90" spans="1:11" s="205" customFormat="1" ht="17.25" customHeight="1">
      <c r="A90" s="305" t="s">
        <v>94</v>
      </c>
      <c r="B90" s="261" t="s">
        <v>95</v>
      </c>
      <c r="C90" s="200"/>
      <c r="D90" s="217">
        <f t="shared" ref="D90:K90" si="4">SUM(D91:D103)</f>
        <v>16007</v>
      </c>
      <c r="E90" s="217">
        <f t="shared" si="4"/>
        <v>13</v>
      </c>
      <c r="F90" s="217">
        <f t="shared" si="4"/>
        <v>16145</v>
      </c>
      <c r="G90" s="217">
        <f t="shared" si="4"/>
        <v>966</v>
      </c>
      <c r="H90" s="217">
        <f t="shared" si="4"/>
        <v>169</v>
      </c>
      <c r="I90" s="225">
        <f t="shared" si="4"/>
        <v>268</v>
      </c>
      <c r="J90" s="316">
        <f t="shared" si="4"/>
        <v>1591</v>
      </c>
      <c r="K90" s="275">
        <f t="shared" si="4"/>
        <v>1591</v>
      </c>
    </row>
    <row r="91" spans="1:11" s="205" customFormat="1" ht="17.25" customHeight="1">
      <c r="A91" s="307"/>
      <c r="B91" s="259"/>
      <c r="C91" s="184" t="s">
        <v>96</v>
      </c>
      <c r="D91" s="213">
        <v>1462</v>
      </c>
      <c r="E91" s="214">
        <v>0</v>
      </c>
      <c r="F91" s="209">
        <f t="shared" si="3"/>
        <v>1462</v>
      </c>
      <c r="G91" s="210">
        <v>350</v>
      </c>
      <c r="H91" s="212">
        <v>11</v>
      </c>
      <c r="I91" s="226">
        <v>19</v>
      </c>
      <c r="J91" s="317">
        <v>136</v>
      </c>
      <c r="K91" s="276">
        <v>136</v>
      </c>
    </row>
    <row r="92" spans="1:11" s="205" customFormat="1" ht="17.25" customHeight="1">
      <c r="A92" s="307"/>
      <c r="B92" s="259"/>
      <c r="C92" s="184" t="s">
        <v>97</v>
      </c>
      <c r="D92" s="213">
        <v>2900</v>
      </c>
      <c r="E92" s="214">
        <v>0</v>
      </c>
      <c r="F92" s="209">
        <f t="shared" si="3"/>
        <v>2900</v>
      </c>
      <c r="G92" s="210">
        <v>0</v>
      </c>
      <c r="H92" s="212">
        <v>20</v>
      </c>
      <c r="I92" s="219">
        <v>39</v>
      </c>
      <c r="J92" s="314">
        <v>197</v>
      </c>
      <c r="K92" s="273">
        <v>197</v>
      </c>
    </row>
    <row r="93" spans="1:11" s="205" customFormat="1" ht="17.25" customHeight="1">
      <c r="A93" s="307"/>
      <c r="B93" s="259"/>
      <c r="C93" s="184" t="s">
        <v>98</v>
      </c>
      <c r="D93" s="213">
        <v>1744</v>
      </c>
      <c r="E93" s="214">
        <v>0</v>
      </c>
      <c r="F93" s="209">
        <f t="shared" si="3"/>
        <v>1744</v>
      </c>
      <c r="G93" s="210">
        <v>616</v>
      </c>
      <c r="H93" s="212">
        <v>14</v>
      </c>
      <c r="I93" s="219">
        <v>16</v>
      </c>
      <c r="J93" s="314">
        <v>178</v>
      </c>
      <c r="K93" s="273">
        <v>178</v>
      </c>
    </row>
    <row r="94" spans="1:11" s="205" customFormat="1" ht="17.25" customHeight="1">
      <c r="A94" s="307"/>
      <c r="B94" s="259"/>
      <c r="C94" s="184" t="s">
        <v>99</v>
      </c>
      <c r="D94" s="213">
        <v>2795</v>
      </c>
      <c r="E94" s="214">
        <v>0</v>
      </c>
      <c r="F94" s="209">
        <f t="shared" si="3"/>
        <v>2795</v>
      </c>
      <c r="G94" s="210">
        <v>0</v>
      </c>
      <c r="H94" s="212">
        <v>21</v>
      </c>
      <c r="I94" s="219">
        <v>8</v>
      </c>
      <c r="J94" s="314">
        <v>242</v>
      </c>
      <c r="K94" s="273">
        <v>242</v>
      </c>
    </row>
    <row r="95" spans="1:11" s="205" customFormat="1" ht="17.25" customHeight="1">
      <c r="A95" s="307"/>
      <c r="B95" s="259"/>
      <c r="C95" s="184" t="s">
        <v>100</v>
      </c>
      <c r="D95" s="213">
        <v>1030</v>
      </c>
      <c r="E95" s="214">
        <v>0</v>
      </c>
      <c r="F95" s="209">
        <f t="shared" si="3"/>
        <v>1030</v>
      </c>
      <c r="G95" s="210">
        <v>0</v>
      </c>
      <c r="H95" s="212">
        <v>9</v>
      </c>
      <c r="I95" s="219">
        <v>5</v>
      </c>
      <c r="J95" s="314">
        <v>96</v>
      </c>
      <c r="K95" s="273">
        <v>96</v>
      </c>
    </row>
    <row r="96" spans="1:11" s="205" customFormat="1" ht="17.25" customHeight="1">
      <c r="A96" s="307"/>
      <c r="B96" s="259"/>
      <c r="C96" s="184" t="s">
        <v>101</v>
      </c>
      <c r="D96" s="213">
        <v>1306</v>
      </c>
      <c r="E96" s="214">
        <v>0</v>
      </c>
      <c r="F96" s="209">
        <f t="shared" si="3"/>
        <v>1306</v>
      </c>
      <c r="G96" s="210">
        <v>0</v>
      </c>
      <c r="H96" s="212">
        <v>15</v>
      </c>
      <c r="I96" s="219">
        <v>11</v>
      </c>
      <c r="J96" s="314">
        <v>218</v>
      </c>
      <c r="K96" s="273">
        <v>218</v>
      </c>
    </row>
    <row r="97" spans="1:11" s="205" customFormat="1" ht="17.25" customHeight="1">
      <c r="A97" s="307"/>
      <c r="B97" s="259"/>
      <c r="C97" s="184" t="s">
        <v>102</v>
      </c>
      <c r="D97" s="213">
        <v>705</v>
      </c>
      <c r="E97" s="214">
        <v>0</v>
      </c>
      <c r="F97" s="209">
        <f t="shared" si="3"/>
        <v>705</v>
      </c>
      <c r="G97" s="210">
        <v>0</v>
      </c>
      <c r="H97" s="212">
        <v>12</v>
      </c>
      <c r="I97" s="219">
        <v>14</v>
      </c>
      <c r="J97" s="314">
        <v>104</v>
      </c>
      <c r="K97" s="273">
        <v>104</v>
      </c>
    </row>
    <row r="98" spans="1:11" s="205" customFormat="1" ht="17.25" customHeight="1">
      <c r="A98" s="307"/>
      <c r="B98" s="259"/>
      <c r="C98" s="184" t="s">
        <v>103</v>
      </c>
      <c r="D98" s="213">
        <v>0</v>
      </c>
      <c r="E98" s="214">
        <v>0</v>
      </c>
      <c r="F98" s="209">
        <f t="shared" si="3"/>
        <v>0</v>
      </c>
      <c r="G98" s="210">
        <v>0</v>
      </c>
      <c r="H98" s="212">
        <v>18</v>
      </c>
      <c r="I98" s="219">
        <v>25</v>
      </c>
      <c r="J98" s="314">
        <v>159</v>
      </c>
      <c r="K98" s="273">
        <v>159</v>
      </c>
    </row>
    <row r="99" spans="1:11" s="205" customFormat="1" ht="17.25" customHeight="1">
      <c r="A99" s="307"/>
      <c r="B99" s="259"/>
      <c r="C99" s="184" t="s">
        <v>104</v>
      </c>
      <c r="D99" s="213">
        <v>0</v>
      </c>
      <c r="E99" s="214">
        <v>0</v>
      </c>
      <c r="F99" s="209">
        <f t="shared" si="3"/>
        <v>0</v>
      </c>
      <c r="G99" s="210">
        <v>0</v>
      </c>
      <c r="H99" s="212">
        <v>16</v>
      </c>
      <c r="I99" s="219">
        <v>6</v>
      </c>
      <c r="J99" s="314">
        <v>139</v>
      </c>
      <c r="K99" s="273">
        <v>139</v>
      </c>
    </row>
    <row r="100" spans="1:11" s="205" customFormat="1" ht="17.25" customHeight="1">
      <c r="A100" s="307"/>
      <c r="B100" s="259"/>
      <c r="C100" s="184" t="s">
        <v>105</v>
      </c>
      <c r="D100" s="213">
        <v>2129</v>
      </c>
      <c r="E100" s="214">
        <v>0</v>
      </c>
      <c r="F100" s="209">
        <f t="shared" si="3"/>
        <v>2129</v>
      </c>
      <c r="G100" s="210">
        <v>0</v>
      </c>
      <c r="H100" s="212">
        <v>14</v>
      </c>
      <c r="I100" s="219">
        <v>9</v>
      </c>
      <c r="J100" s="314">
        <v>122</v>
      </c>
      <c r="K100" s="273">
        <v>122</v>
      </c>
    </row>
    <row r="101" spans="1:11" s="205" customFormat="1" ht="17.25" customHeight="1">
      <c r="A101" s="307"/>
      <c r="B101" s="259"/>
      <c r="C101" s="184" t="s">
        <v>106</v>
      </c>
      <c r="D101" s="213">
        <v>1599</v>
      </c>
      <c r="E101" s="214">
        <v>0</v>
      </c>
      <c r="F101" s="209">
        <f t="shared" si="3"/>
        <v>1599</v>
      </c>
      <c r="G101" s="210">
        <v>0</v>
      </c>
      <c r="H101" s="212">
        <v>7</v>
      </c>
      <c r="I101" s="219">
        <v>33</v>
      </c>
      <c r="J101" s="308">
        <v>0</v>
      </c>
      <c r="K101" s="268">
        <v>0</v>
      </c>
    </row>
    <row r="102" spans="1:11" s="205" customFormat="1" ht="17.25" customHeight="1">
      <c r="A102" s="307"/>
      <c r="B102" s="259"/>
      <c r="C102" s="184" t="s">
        <v>107</v>
      </c>
      <c r="D102" s="213">
        <v>337</v>
      </c>
      <c r="E102" s="214">
        <v>13</v>
      </c>
      <c r="F102" s="209">
        <v>475</v>
      </c>
      <c r="G102" s="210">
        <v>0</v>
      </c>
      <c r="H102" s="212">
        <v>12</v>
      </c>
      <c r="I102" s="219">
        <v>83</v>
      </c>
      <c r="J102" s="308">
        <v>0</v>
      </c>
      <c r="K102" s="268">
        <v>0</v>
      </c>
    </row>
    <row r="103" spans="1:11" s="205" customFormat="1" ht="6" customHeight="1">
      <c r="A103" s="307"/>
      <c r="B103" s="259"/>
      <c r="C103" s="184"/>
      <c r="D103" s="214"/>
      <c r="E103" s="214"/>
      <c r="F103" s="209"/>
      <c r="G103" s="210"/>
      <c r="H103" s="212"/>
      <c r="I103" s="216"/>
      <c r="J103" s="318"/>
      <c r="K103" s="277"/>
    </row>
    <row r="104" spans="1:11" s="205" customFormat="1" ht="17.25" customHeight="1">
      <c r="A104" s="305" t="s">
        <v>108</v>
      </c>
      <c r="B104" s="257" t="s">
        <v>109</v>
      </c>
      <c r="C104" s="200"/>
      <c r="D104" s="227">
        <f t="shared" ref="D104:J104" si="5">SUM(D105:D112)</f>
        <v>4844</v>
      </c>
      <c r="E104" s="227">
        <f t="shared" si="5"/>
        <v>0</v>
      </c>
      <c r="F104" s="227">
        <f t="shared" si="5"/>
        <v>4844</v>
      </c>
      <c r="G104" s="227">
        <f t="shared" si="5"/>
        <v>0</v>
      </c>
      <c r="H104" s="228">
        <f t="shared" si="5"/>
        <v>70</v>
      </c>
      <c r="I104" s="228">
        <f t="shared" si="5"/>
        <v>141</v>
      </c>
      <c r="J104" s="319">
        <f t="shared" si="5"/>
        <v>275</v>
      </c>
      <c r="K104" s="278">
        <f t="shared" ref="K104" si="6">SUM(K105:K112)</f>
        <v>275</v>
      </c>
    </row>
    <row r="105" spans="1:11" s="205" customFormat="1" ht="17.25" customHeight="1">
      <c r="A105" s="307"/>
      <c r="B105" s="259"/>
      <c r="C105" s="184" t="s">
        <v>110</v>
      </c>
      <c r="D105" s="215">
        <v>630</v>
      </c>
      <c r="E105" s="214">
        <v>0</v>
      </c>
      <c r="F105" s="209">
        <f t="shared" si="3"/>
        <v>630</v>
      </c>
      <c r="G105" s="229">
        <v>0</v>
      </c>
      <c r="H105" s="226">
        <v>10</v>
      </c>
      <c r="I105" s="226">
        <v>15</v>
      </c>
      <c r="J105" s="317">
        <v>36</v>
      </c>
      <c r="K105" s="276">
        <v>36</v>
      </c>
    </row>
    <row r="106" spans="1:11" s="205" customFormat="1" ht="17.25" customHeight="1">
      <c r="A106" s="307"/>
      <c r="B106" s="259"/>
      <c r="C106" s="184" t="s">
        <v>111</v>
      </c>
      <c r="D106" s="215">
        <v>924</v>
      </c>
      <c r="E106" s="214">
        <v>0</v>
      </c>
      <c r="F106" s="209">
        <f t="shared" si="3"/>
        <v>924</v>
      </c>
      <c r="G106" s="229">
        <v>0</v>
      </c>
      <c r="H106" s="219">
        <v>12</v>
      </c>
      <c r="I106" s="219">
        <v>29</v>
      </c>
      <c r="J106" s="314">
        <v>42</v>
      </c>
      <c r="K106" s="273">
        <v>42</v>
      </c>
    </row>
    <row r="107" spans="1:11" s="205" customFormat="1" ht="17.25" customHeight="1">
      <c r="A107" s="307"/>
      <c r="B107" s="259"/>
      <c r="C107" s="184" t="s">
        <v>112</v>
      </c>
      <c r="D107" s="215">
        <v>210</v>
      </c>
      <c r="E107" s="214">
        <v>0</v>
      </c>
      <c r="F107" s="209">
        <f t="shared" si="3"/>
        <v>210</v>
      </c>
      <c r="G107" s="229">
        <v>0</v>
      </c>
      <c r="H107" s="219">
        <v>7</v>
      </c>
      <c r="I107" s="219">
        <v>2</v>
      </c>
      <c r="J107" s="314">
        <v>52</v>
      </c>
      <c r="K107" s="273">
        <v>52</v>
      </c>
    </row>
    <row r="108" spans="1:11" s="205" customFormat="1" ht="17.25" customHeight="1">
      <c r="A108" s="307"/>
      <c r="B108" s="259"/>
      <c r="C108" s="184" t="s">
        <v>113</v>
      </c>
      <c r="D108" s="215">
        <v>868</v>
      </c>
      <c r="E108" s="214">
        <v>0</v>
      </c>
      <c r="F108" s="209">
        <f t="shared" si="3"/>
        <v>868</v>
      </c>
      <c r="G108" s="229">
        <v>0</v>
      </c>
      <c r="H108" s="219">
        <v>10</v>
      </c>
      <c r="I108" s="219">
        <v>7</v>
      </c>
      <c r="J108" s="314">
        <v>75</v>
      </c>
      <c r="K108" s="273">
        <v>75</v>
      </c>
    </row>
    <row r="109" spans="1:11" s="205" customFormat="1" ht="17.25" customHeight="1">
      <c r="A109" s="307"/>
      <c r="B109" s="259"/>
      <c r="C109" s="184" t="s">
        <v>114</v>
      </c>
      <c r="D109" s="215">
        <v>316</v>
      </c>
      <c r="E109" s="214">
        <v>0</v>
      </c>
      <c r="F109" s="209">
        <f t="shared" si="3"/>
        <v>316</v>
      </c>
      <c r="G109" s="229">
        <v>0</v>
      </c>
      <c r="H109" s="219">
        <v>15</v>
      </c>
      <c r="I109" s="219">
        <v>6</v>
      </c>
      <c r="J109" s="314">
        <v>70</v>
      </c>
      <c r="K109" s="273">
        <v>70</v>
      </c>
    </row>
    <row r="110" spans="1:11" s="205" customFormat="1" ht="17.25" customHeight="1">
      <c r="A110" s="307"/>
      <c r="B110" s="259"/>
      <c r="C110" s="184" t="s">
        <v>115</v>
      </c>
      <c r="D110" s="213">
        <v>469</v>
      </c>
      <c r="E110" s="214">
        <v>0</v>
      </c>
      <c r="F110" s="209">
        <f t="shared" si="3"/>
        <v>469</v>
      </c>
      <c r="G110" s="229">
        <v>0</v>
      </c>
      <c r="H110" s="219">
        <v>12</v>
      </c>
      <c r="I110" s="219">
        <v>64</v>
      </c>
      <c r="J110" s="314">
        <v>0</v>
      </c>
      <c r="K110" s="273">
        <v>0</v>
      </c>
    </row>
    <row r="111" spans="1:11" s="205" customFormat="1" ht="17.25" customHeight="1">
      <c r="A111" s="307"/>
      <c r="B111" s="259"/>
      <c r="C111" s="184" t="s">
        <v>116</v>
      </c>
      <c r="D111" s="213">
        <v>1427</v>
      </c>
      <c r="E111" s="214">
        <v>0</v>
      </c>
      <c r="F111" s="209">
        <f t="shared" si="3"/>
        <v>1427</v>
      </c>
      <c r="G111" s="229">
        <v>0</v>
      </c>
      <c r="H111" s="219">
        <v>4</v>
      </c>
      <c r="I111" s="219">
        <v>18</v>
      </c>
      <c r="J111" s="314">
        <v>0</v>
      </c>
      <c r="K111" s="273">
        <v>0</v>
      </c>
    </row>
    <row r="112" spans="1:11" s="205" customFormat="1" ht="6.75" customHeight="1">
      <c r="A112" s="307"/>
      <c r="B112" s="259"/>
      <c r="C112" s="184"/>
      <c r="D112" s="213"/>
      <c r="E112" s="214"/>
      <c r="F112" s="209">
        <f t="shared" si="3"/>
        <v>0</v>
      </c>
      <c r="G112" s="210"/>
      <c r="H112" s="216"/>
      <c r="I112" s="216"/>
      <c r="J112" s="318"/>
      <c r="K112" s="277"/>
    </row>
    <row r="113" spans="1:11" s="205" customFormat="1" ht="17.25" customHeight="1">
      <c r="A113" s="305" t="s">
        <v>117</v>
      </c>
      <c r="B113" s="257" t="s">
        <v>118</v>
      </c>
      <c r="C113" s="200"/>
      <c r="D113" s="217">
        <f>SUM(D114:D125)</f>
        <v>5798</v>
      </c>
      <c r="E113" s="217">
        <f>SUM(E114:E125)</f>
        <v>0</v>
      </c>
      <c r="F113" s="217">
        <v>9316</v>
      </c>
      <c r="G113" s="217">
        <f>SUM(G114:G125)</f>
        <v>0</v>
      </c>
      <c r="H113" s="225">
        <f>SUM(H114:H125)</f>
        <v>141</v>
      </c>
      <c r="I113" s="225">
        <f>SUM(I114:I125)</f>
        <v>163</v>
      </c>
      <c r="J113" s="316">
        <f>SUM(J114:J125)</f>
        <v>1399</v>
      </c>
      <c r="K113" s="275">
        <f t="shared" ref="K113" si="7">SUM(K114:K125)</f>
        <v>1399</v>
      </c>
    </row>
    <row r="114" spans="1:11" s="205" customFormat="1" ht="17.25" customHeight="1">
      <c r="A114" s="307"/>
      <c r="B114" s="259"/>
      <c r="C114" s="184" t="s">
        <v>119</v>
      </c>
      <c r="D114" s="213">
        <v>200</v>
      </c>
      <c r="E114" s="214">
        <v>0</v>
      </c>
      <c r="F114" s="209">
        <v>200</v>
      </c>
      <c r="G114" s="229">
        <v>0</v>
      </c>
      <c r="H114" s="230">
        <v>8</v>
      </c>
      <c r="I114" s="230">
        <v>14</v>
      </c>
      <c r="J114" s="320">
        <v>110</v>
      </c>
      <c r="K114" s="279">
        <v>110</v>
      </c>
    </row>
    <row r="115" spans="1:11" s="205" customFormat="1" ht="17.25" customHeight="1">
      <c r="A115" s="307"/>
      <c r="B115" s="259"/>
      <c r="C115" s="184" t="s">
        <v>120</v>
      </c>
      <c r="D115" s="213">
        <v>954</v>
      </c>
      <c r="E115" s="214">
        <v>0</v>
      </c>
      <c r="F115" s="209">
        <v>1044</v>
      </c>
      <c r="G115" s="229">
        <v>0</v>
      </c>
      <c r="H115" s="231">
        <v>17</v>
      </c>
      <c r="I115" s="231">
        <v>12</v>
      </c>
      <c r="J115" s="321">
        <v>141</v>
      </c>
      <c r="K115" s="280">
        <v>141</v>
      </c>
    </row>
    <row r="116" spans="1:11" s="205" customFormat="1" ht="17.25" customHeight="1">
      <c r="A116" s="307"/>
      <c r="B116" s="259"/>
      <c r="C116" s="184" t="s">
        <v>121</v>
      </c>
      <c r="D116" s="213">
        <v>574</v>
      </c>
      <c r="E116" s="214">
        <v>0</v>
      </c>
      <c r="F116" s="209">
        <v>574</v>
      </c>
      <c r="G116" s="229">
        <v>0</v>
      </c>
      <c r="H116" s="231">
        <v>16</v>
      </c>
      <c r="I116" s="231">
        <v>2</v>
      </c>
      <c r="J116" s="321">
        <v>285</v>
      </c>
      <c r="K116" s="280">
        <v>285</v>
      </c>
    </row>
    <row r="117" spans="1:11" s="205" customFormat="1" ht="17.25" customHeight="1">
      <c r="A117" s="307"/>
      <c r="B117" s="259"/>
      <c r="C117" s="184" t="s">
        <v>122</v>
      </c>
      <c r="D117" s="213">
        <v>0</v>
      </c>
      <c r="E117" s="214">
        <v>0</v>
      </c>
      <c r="F117" s="209">
        <v>1470</v>
      </c>
      <c r="G117" s="229">
        <v>0</v>
      </c>
      <c r="H117" s="231">
        <v>24</v>
      </c>
      <c r="I117" s="231">
        <v>10</v>
      </c>
      <c r="J117" s="321">
        <v>205</v>
      </c>
      <c r="K117" s="280">
        <v>205</v>
      </c>
    </row>
    <row r="118" spans="1:11" s="205" customFormat="1" ht="17.25" customHeight="1">
      <c r="A118" s="307"/>
      <c r="B118" s="259"/>
      <c r="C118" s="184" t="s">
        <v>123</v>
      </c>
      <c r="D118" s="213">
        <v>1158</v>
      </c>
      <c r="E118" s="214">
        <v>0</v>
      </c>
      <c r="F118" s="209">
        <v>1158</v>
      </c>
      <c r="G118" s="229">
        <v>0</v>
      </c>
      <c r="H118" s="231">
        <v>11</v>
      </c>
      <c r="I118" s="231">
        <v>5</v>
      </c>
      <c r="J118" s="321">
        <v>150</v>
      </c>
      <c r="K118" s="280">
        <v>150</v>
      </c>
    </row>
    <row r="119" spans="1:11" s="205" customFormat="1" ht="17.25" customHeight="1">
      <c r="A119" s="307"/>
      <c r="B119" s="259"/>
      <c r="C119" s="184" t="s">
        <v>124</v>
      </c>
      <c r="D119" s="213">
        <v>306</v>
      </c>
      <c r="E119" s="214">
        <v>0</v>
      </c>
      <c r="F119" s="209">
        <v>306</v>
      </c>
      <c r="G119" s="229">
        <v>0</v>
      </c>
      <c r="H119" s="231">
        <v>10</v>
      </c>
      <c r="I119" s="231">
        <v>9</v>
      </c>
      <c r="J119" s="321">
        <v>149</v>
      </c>
      <c r="K119" s="280">
        <v>149</v>
      </c>
    </row>
    <row r="120" spans="1:11" s="205" customFormat="1" ht="17.25" customHeight="1">
      <c r="A120" s="307"/>
      <c r="B120" s="259"/>
      <c r="C120" s="184" t="s">
        <v>125</v>
      </c>
      <c r="D120" s="213">
        <v>64</v>
      </c>
      <c r="E120" s="214">
        <v>0</v>
      </c>
      <c r="F120" s="209">
        <v>2106</v>
      </c>
      <c r="G120" s="229">
        <v>0</v>
      </c>
      <c r="H120" s="231">
        <v>13</v>
      </c>
      <c r="I120" s="231">
        <v>20</v>
      </c>
      <c r="J120" s="321">
        <v>114</v>
      </c>
      <c r="K120" s="280">
        <v>114</v>
      </c>
    </row>
    <row r="121" spans="1:11" s="205" customFormat="1" ht="17.25" customHeight="1">
      <c r="A121" s="307"/>
      <c r="B121" s="259"/>
      <c r="C121" s="184" t="s">
        <v>126</v>
      </c>
      <c r="D121" s="213">
        <v>415</v>
      </c>
      <c r="E121" s="214">
        <v>0</v>
      </c>
      <c r="F121" s="209">
        <v>415</v>
      </c>
      <c r="G121" s="229">
        <v>0</v>
      </c>
      <c r="H121" s="231">
        <v>11</v>
      </c>
      <c r="I121" s="231">
        <v>20</v>
      </c>
      <c r="J121" s="321">
        <v>73</v>
      </c>
      <c r="K121" s="280">
        <v>73</v>
      </c>
    </row>
    <row r="122" spans="1:11" s="205" customFormat="1" ht="17.25" customHeight="1">
      <c r="A122" s="307"/>
      <c r="B122" s="259"/>
      <c r="C122" s="184" t="s">
        <v>127</v>
      </c>
      <c r="D122" s="213">
        <v>1384</v>
      </c>
      <c r="E122" s="214">
        <v>0</v>
      </c>
      <c r="F122" s="209">
        <v>1387</v>
      </c>
      <c r="G122" s="229">
        <v>0</v>
      </c>
      <c r="H122" s="231">
        <v>12</v>
      </c>
      <c r="I122" s="231">
        <v>5</v>
      </c>
      <c r="J122" s="321">
        <v>107</v>
      </c>
      <c r="K122" s="280">
        <v>107</v>
      </c>
    </row>
    <row r="123" spans="1:11" s="205" customFormat="1" ht="17.25" customHeight="1">
      <c r="A123" s="307"/>
      <c r="B123" s="259"/>
      <c r="C123" s="184" t="s">
        <v>128</v>
      </c>
      <c r="D123" s="213">
        <v>223</v>
      </c>
      <c r="E123" s="214">
        <v>0</v>
      </c>
      <c r="F123" s="209">
        <v>223</v>
      </c>
      <c r="G123" s="229">
        <v>0</v>
      </c>
      <c r="H123" s="231">
        <v>11</v>
      </c>
      <c r="I123" s="231">
        <v>62</v>
      </c>
      <c r="J123" s="321">
        <v>0</v>
      </c>
      <c r="K123" s="280">
        <v>0</v>
      </c>
    </row>
    <row r="124" spans="1:11" s="205" customFormat="1" ht="17.25" customHeight="1">
      <c r="A124" s="307"/>
      <c r="B124" s="259"/>
      <c r="C124" s="184" t="s">
        <v>129</v>
      </c>
      <c r="D124" s="213">
        <v>520</v>
      </c>
      <c r="E124" s="214">
        <v>0</v>
      </c>
      <c r="F124" s="209">
        <v>520</v>
      </c>
      <c r="G124" s="229">
        <v>0</v>
      </c>
      <c r="H124" s="231">
        <v>8</v>
      </c>
      <c r="I124" s="231">
        <v>4</v>
      </c>
      <c r="J124" s="321">
        <v>65</v>
      </c>
      <c r="K124" s="280">
        <v>65</v>
      </c>
    </row>
    <row r="125" spans="1:11" s="205" customFormat="1" ht="9" customHeight="1">
      <c r="A125" s="307"/>
      <c r="B125" s="259"/>
      <c r="C125" s="184"/>
      <c r="D125" s="214"/>
      <c r="E125" s="214"/>
      <c r="F125" s="209">
        <f t="shared" si="3"/>
        <v>0</v>
      </c>
      <c r="G125" s="229"/>
      <c r="H125" s="216"/>
      <c r="I125" s="216"/>
      <c r="J125" s="309"/>
      <c r="K125" s="269"/>
    </row>
    <row r="126" spans="1:11" s="205" customFormat="1" ht="17.25" customHeight="1">
      <c r="A126" s="305" t="s">
        <v>130</v>
      </c>
      <c r="B126" s="257" t="s">
        <v>131</v>
      </c>
      <c r="C126" s="200"/>
      <c r="D126" s="217">
        <f>SUM(D127:D137)</f>
        <v>13140</v>
      </c>
      <c r="E126" s="217">
        <f>SUM(E127:E137)</f>
        <v>297</v>
      </c>
      <c r="F126" s="217">
        <v>12486</v>
      </c>
      <c r="G126" s="217">
        <f>SUM(G127:G137)</f>
        <v>0</v>
      </c>
      <c r="H126" s="225">
        <f>SUM(H127:H137)</f>
        <v>128</v>
      </c>
      <c r="I126" s="225">
        <f>SUM(I127:I137)</f>
        <v>172</v>
      </c>
      <c r="J126" s="316">
        <f>SUM(J127:J137)</f>
        <v>1341</v>
      </c>
      <c r="K126" s="275">
        <f t="shared" ref="K126" si="8">SUM(K127:K137)</f>
        <v>1341</v>
      </c>
    </row>
    <row r="127" spans="1:11" s="205" customFormat="1" ht="17.25" customHeight="1">
      <c r="A127" s="307"/>
      <c r="B127" s="259"/>
      <c r="C127" s="232" t="s">
        <v>132</v>
      </c>
      <c r="D127" s="213">
        <v>728</v>
      </c>
      <c r="E127" s="214">
        <v>0</v>
      </c>
      <c r="F127" s="209">
        <v>713</v>
      </c>
      <c r="G127" s="229">
        <v>0</v>
      </c>
      <c r="H127" s="233">
        <v>11</v>
      </c>
      <c r="I127" s="233">
        <v>16</v>
      </c>
      <c r="J127" s="322">
        <v>142</v>
      </c>
      <c r="K127" s="281">
        <v>142</v>
      </c>
    </row>
    <row r="128" spans="1:11" s="205" customFormat="1" ht="17.25" customHeight="1">
      <c r="A128" s="307"/>
      <c r="B128" s="259"/>
      <c r="C128" s="232" t="s">
        <v>133</v>
      </c>
      <c r="D128" s="213">
        <v>1897</v>
      </c>
      <c r="E128" s="214">
        <v>286</v>
      </c>
      <c r="F128" s="209">
        <v>286</v>
      </c>
      <c r="G128" s="229">
        <v>0</v>
      </c>
      <c r="H128" s="234">
        <v>10</v>
      </c>
      <c r="I128" s="234">
        <v>1</v>
      </c>
      <c r="J128" s="323">
        <v>142</v>
      </c>
      <c r="K128" s="282">
        <v>142</v>
      </c>
    </row>
    <row r="129" spans="1:11" s="205" customFormat="1" ht="17.25" customHeight="1">
      <c r="A129" s="307"/>
      <c r="B129" s="259"/>
      <c r="C129" s="232" t="s">
        <v>134</v>
      </c>
      <c r="D129" s="213">
        <v>2555</v>
      </c>
      <c r="E129" s="214">
        <v>0</v>
      </c>
      <c r="F129" s="209">
        <v>1808</v>
      </c>
      <c r="G129" s="229">
        <v>0</v>
      </c>
      <c r="H129" s="234">
        <v>19</v>
      </c>
      <c r="I129" s="234">
        <v>5</v>
      </c>
      <c r="J129" s="323">
        <v>215</v>
      </c>
      <c r="K129" s="282">
        <v>215</v>
      </c>
    </row>
    <row r="130" spans="1:11" s="205" customFormat="1" ht="17.25" customHeight="1">
      <c r="A130" s="307"/>
      <c r="B130" s="259"/>
      <c r="C130" s="232" t="s">
        <v>135</v>
      </c>
      <c r="D130" s="213">
        <v>646</v>
      </c>
      <c r="E130" s="214">
        <v>0</v>
      </c>
      <c r="F130" s="209">
        <v>1112</v>
      </c>
      <c r="G130" s="229">
        <v>0</v>
      </c>
      <c r="H130" s="234">
        <v>15</v>
      </c>
      <c r="I130" s="234">
        <v>3</v>
      </c>
      <c r="J130" s="323">
        <v>192</v>
      </c>
      <c r="K130" s="282">
        <v>192</v>
      </c>
    </row>
    <row r="131" spans="1:11" s="205" customFormat="1" ht="17.25" customHeight="1">
      <c r="A131" s="307"/>
      <c r="B131" s="259"/>
      <c r="C131" s="232" t="s">
        <v>136</v>
      </c>
      <c r="D131" s="213">
        <v>468</v>
      </c>
      <c r="E131" s="214">
        <v>1</v>
      </c>
      <c r="F131" s="209">
        <v>732</v>
      </c>
      <c r="G131" s="229">
        <v>0</v>
      </c>
      <c r="H131" s="234">
        <v>8</v>
      </c>
      <c r="I131" s="234">
        <v>12</v>
      </c>
      <c r="J131" s="323">
        <v>105</v>
      </c>
      <c r="K131" s="282">
        <v>105</v>
      </c>
    </row>
    <row r="132" spans="1:11" s="205" customFormat="1" ht="17.25" customHeight="1">
      <c r="A132" s="307"/>
      <c r="B132" s="259"/>
      <c r="C132" s="232" t="s">
        <v>137</v>
      </c>
      <c r="D132" s="213">
        <v>114</v>
      </c>
      <c r="E132" s="214">
        <v>0</v>
      </c>
      <c r="F132" s="209">
        <v>1101</v>
      </c>
      <c r="G132" s="229">
        <v>0</v>
      </c>
      <c r="H132" s="234">
        <v>12</v>
      </c>
      <c r="I132" s="234">
        <v>11</v>
      </c>
      <c r="J132" s="323">
        <v>93</v>
      </c>
      <c r="K132" s="282">
        <v>93</v>
      </c>
    </row>
    <row r="133" spans="1:11" s="205" customFormat="1" ht="17.25" customHeight="1">
      <c r="A133" s="307"/>
      <c r="B133" s="259"/>
      <c r="C133" s="232" t="s">
        <v>138</v>
      </c>
      <c r="D133" s="213">
        <v>1968</v>
      </c>
      <c r="E133" s="214">
        <v>0</v>
      </c>
      <c r="F133" s="209">
        <v>1968</v>
      </c>
      <c r="G133" s="229">
        <v>0</v>
      </c>
      <c r="H133" s="234">
        <v>15</v>
      </c>
      <c r="I133" s="234">
        <v>3</v>
      </c>
      <c r="J133" s="323">
        <v>148</v>
      </c>
      <c r="K133" s="282">
        <v>148</v>
      </c>
    </row>
    <row r="134" spans="1:11" s="205" customFormat="1" ht="17.25" customHeight="1" thickBot="1">
      <c r="A134" s="348"/>
      <c r="B134" s="349"/>
      <c r="C134" s="357" t="s">
        <v>139</v>
      </c>
      <c r="D134" s="358">
        <v>2469</v>
      </c>
      <c r="E134" s="351">
        <v>0</v>
      </c>
      <c r="F134" s="352">
        <v>2469</v>
      </c>
      <c r="G134" s="359">
        <v>0</v>
      </c>
      <c r="H134" s="360">
        <v>15</v>
      </c>
      <c r="I134" s="360">
        <v>34</v>
      </c>
      <c r="J134" s="361">
        <v>122</v>
      </c>
      <c r="K134" s="282">
        <v>122</v>
      </c>
    </row>
    <row r="135" spans="1:11" s="205" customFormat="1" ht="17.25" customHeight="1" thickTop="1">
      <c r="A135" s="307"/>
      <c r="B135" s="259"/>
      <c r="C135" s="232" t="s">
        <v>140</v>
      </c>
      <c r="D135" s="213">
        <v>1560</v>
      </c>
      <c r="E135" s="214">
        <v>0</v>
      </c>
      <c r="F135" s="209">
        <v>1560</v>
      </c>
      <c r="G135" s="229">
        <v>0</v>
      </c>
      <c r="H135" s="234">
        <v>14</v>
      </c>
      <c r="I135" s="234">
        <v>20</v>
      </c>
      <c r="J135" s="323">
        <v>182</v>
      </c>
      <c r="K135" s="282">
        <v>182</v>
      </c>
    </row>
    <row r="136" spans="1:11" s="205" customFormat="1" ht="17.25" customHeight="1">
      <c r="A136" s="307"/>
      <c r="B136" s="259"/>
      <c r="C136" s="232" t="s">
        <v>141</v>
      </c>
      <c r="D136" s="213">
        <v>735</v>
      </c>
      <c r="E136" s="214">
        <v>10</v>
      </c>
      <c r="F136" s="209">
        <v>737</v>
      </c>
      <c r="G136" s="229">
        <v>0</v>
      </c>
      <c r="H136" s="234">
        <v>9</v>
      </c>
      <c r="I136" s="234">
        <v>67</v>
      </c>
      <c r="J136" s="324">
        <v>0</v>
      </c>
      <c r="K136" s="283">
        <v>0</v>
      </c>
    </row>
    <row r="137" spans="1:11" s="205" customFormat="1" ht="6.75" customHeight="1">
      <c r="A137" s="312"/>
      <c r="B137" s="260"/>
      <c r="C137" s="235"/>
      <c r="D137" s="223"/>
      <c r="E137" s="223"/>
      <c r="F137" s="209">
        <f t="shared" si="3"/>
        <v>0</v>
      </c>
      <c r="G137" s="229"/>
      <c r="H137" s="216"/>
      <c r="I137" s="216"/>
      <c r="J137" s="318"/>
      <c r="K137" s="277"/>
    </row>
    <row r="138" spans="1:11" s="205" customFormat="1" ht="17.25" customHeight="1">
      <c r="A138" s="305" t="s">
        <v>142</v>
      </c>
      <c r="B138" s="257" t="s">
        <v>143</v>
      </c>
      <c r="C138" s="200"/>
      <c r="D138" s="217">
        <f>SUM(D139:D156)</f>
        <v>41467</v>
      </c>
      <c r="E138" s="217">
        <f>SUM(E139:E156)</f>
        <v>611</v>
      </c>
      <c r="F138" s="217">
        <f>SUM(F139:F155)</f>
        <v>38829</v>
      </c>
      <c r="G138" s="217">
        <f t="shared" ref="G138:H138" si="9">SUM(G139:G156)</f>
        <v>2980</v>
      </c>
      <c r="H138" s="225">
        <f t="shared" si="9"/>
        <v>236</v>
      </c>
      <c r="I138" s="225">
        <f t="shared" ref="I138" si="10">SUM(I139:I156)</f>
        <v>386</v>
      </c>
      <c r="J138" s="316">
        <f t="shared" ref="J138:K138" si="11">SUM(J139:J156)</f>
        <v>2853</v>
      </c>
      <c r="K138" s="275">
        <f t="shared" si="11"/>
        <v>2853</v>
      </c>
    </row>
    <row r="139" spans="1:11" s="205" customFormat="1" ht="17.25" customHeight="1">
      <c r="A139" s="307"/>
      <c r="B139" s="259"/>
      <c r="C139" s="184" t="s">
        <v>144</v>
      </c>
      <c r="D139" s="236">
        <v>3040</v>
      </c>
      <c r="E139" s="237">
        <v>0</v>
      </c>
      <c r="F139" s="209">
        <v>3040</v>
      </c>
      <c r="G139" s="229">
        <v>1130</v>
      </c>
      <c r="H139" s="233">
        <v>19</v>
      </c>
      <c r="I139" s="233">
        <v>16</v>
      </c>
      <c r="J139" s="322">
        <v>288</v>
      </c>
      <c r="K139" s="281">
        <v>288</v>
      </c>
    </row>
    <row r="140" spans="1:11" s="205" customFormat="1" ht="17.25" customHeight="1">
      <c r="A140" s="307"/>
      <c r="B140" s="259"/>
      <c r="C140" s="184" t="s">
        <v>145</v>
      </c>
      <c r="D140" s="236">
        <v>1106</v>
      </c>
      <c r="E140" s="210">
        <v>0</v>
      </c>
      <c r="F140" s="209">
        <v>1106</v>
      </c>
      <c r="G140" s="229">
        <v>0</v>
      </c>
      <c r="H140" s="234">
        <v>10</v>
      </c>
      <c r="I140" s="234">
        <v>9</v>
      </c>
      <c r="J140" s="323">
        <v>147</v>
      </c>
      <c r="K140" s="282">
        <v>147</v>
      </c>
    </row>
    <row r="141" spans="1:11" s="205" customFormat="1" ht="17.25" customHeight="1">
      <c r="A141" s="307"/>
      <c r="B141" s="259"/>
      <c r="C141" s="184" t="s">
        <v>146</v>
      </c>
      <c r="D141" s="236">
        <v>2196</v>
      </c>
      <c r="E141" s="210">
        <v>66</v>
      </c>
      <c r="F141" s="209">
        <v>5886</v>
      </c>
      <c r="G141" s="229">
        <v>0</v>
      </c>
      <c r="H141" s="234">
        <v>24</v>
      </c>
      <c r="I141" s="234">
        <v>18</v>
      </c>
      <c r="J141" s="323">
        <v>360</v>
      </c>
      <c r="K141" s="282">
        <v>360</v>
      </c>
    </row>
    <row r="142" spans="1:11" s="205" customFormat="1" ht="17.25" customHeight="1">
      <c r="A142" s="307"/>
      <c r="B142" s="259"/>
      <c r="C142" s="184" t="s">
        <v>147</v>
      </c>
      <c r="D142" s="236">
        <v>4043</v>
      </c>
      <c r="E142" s="210">
        <v>165</v>
      </c>
      <c r="F142" s="209">
        <v>4208</v>
      </c>
      <c r="G142" s="229">
        <v>230</v>
      </c>
      <c r="H142" s="234">
        <v>20</v>
      </c>
      <c r="I142" s="234">
        <v>10</v>
      </c>
      <c r="J142" s="323">
        <v>245</v>
      </c>
      <c r="K142" s="282">
        <v>245</v>
      </c>
    </row>
    <row r="143" spans="1:11" s="205" customFormat="1" ht="17.25" customHeight="1">
      <c r="A143" s="307"/>
      <c r="B143" s="259"/>
      <c r="C143" s="184" t="s">
        <v>148</v>
      </c>
      <c r="D143" s="236">
        <v>1844</v>
      </c>
      <c r="E143" s="210">
        <v>16</v>
      </c>
      <c r="F143" s="209">
        <v>1060</v>
      </c>
      <c r="G143" s="229">
        <v>0</v>
      </c>
      <c r="H143" s="234">
        <v>14</v>
      </c>
      <c r="I143" s="234">
        <v>13</v>
      </c>
      <c r="J143" s="323">
        <v>227</v>
      </c>
      <c r="K143" s="282">
        <v>227</v>
      </c>
    </row>
    <row r="144" spans="1:11" s="205" customFormat="1" ht="17.25" customHeight="1">
      <c r="A144" s="307"/>
      <c r="B144" s="259"/>
      <c r="C144" s="184" t="s">
        <v>149</v>
      </c>
      <c r="D144" s="236">
        <v>2364</v>
      </c>
      <c r="E144" s="210">
        <v>24</v>
      </c>
      <c r="F144" s="209">
        <v>2388</v>
      </c>
      <c r="G144" s="229">
        <v>0</v>
      </c>
      <c r="H144" s="234">
        <v>14</v>
      </c>
      <c r="I144" s="234">
        <v>13</v>
      </c>
      <c r="J144" s="323">
        <v>186</v>
      </c>
      <c r="K144" s="282">
        <v>186</v>
      </c>
    </row>
    <row r="145" spans="1:11" s="205" customFormat="1" ht="17.25" customHeight="1">
      <c r="A145" s="307"/>
      <c r="B145" s="259"/>
      <c r="C145" s="184" t="s">
        <v>150</v>
      </c>
      <c r="D145" s="236">
        <v>1509</v>
      </c>
      <c r="E145" s="210">
        <v>89</v>
      </c>
      <c r="F145" s="209">
        <v>1236</v>
      </c>
      <c r="G145" s="229">
        <v>0</v>
      </c>
      <c r="H145" s="234">
        <v>7</v>
      </c>
      <c r="I145" s="234">
        <v>7</v>
      </c>
      <c r="J145" s="323">
        <v>82</v>
      </c>
      <c r="K145" s="282">
        <v>82</v>
      </c>
    </row>
    <row r="146" spans="1:11" s="205" customFormat="1" ht="17.25" customHeight="1">
      <c r="A146" s="307"/>
      <c r="B146" s="259"/>
      <c r="C146" s="184" t="s">
        <v>151</v>
      </c>
      <c r="D146" s="236">
        <v>1014</v>
      </c>
      <c r="E146" s="210">
        <v>0</v>
      </c>
      <c r="F146" s="209">
        <v>1020</v>
      </c>
      <c r="G146" s="229">
        <v>0</v>
      </c>
      <c r="H146" s="234">
        <v>16</v>
      </c>
      <c r="I146" s="234">
        <v>14</v>
      </c>
      <c r="J146" s="323">
        <v>227</v>
      </c>
      <c r="K146" s="282">
        <v>227</v>
      </c>
    </row>
    <row r="147" spans="1:11" s="205" customFormat="1" ht="17.25" customHeight="1">
      <c r="A147" s="307"/>
      <c r="B147" s="259"/>
      <c r="C147" s="184" t="s">
        <v>152</v>
      </c>
      <c r="D147" s="236">
        <v>1434</v>
      </c>
      <c r="E147" s="210">
        <v>12</v>
      </c>
      <c r="F147" s="209">
        <v>1446</v>
      </c>
      <c r="G147" s="229">
        <v>0</v>
      </c>
      <c r="H147" s="234">
        <v>18</v>
      </c>
      <c r="I147" s="234">
        <v>13</v>
      </c>
      <c r="J147" s="323">
        <v>314</v>
      </c>
      <c r="K147" s="282">
        <v>314</v>
      </c>
    </row>
    <row r="148" spans="1:11" s="205" customFormat="1" ht="17.25" customHeight="1">
      <c r="A148" s="307"/>
      <c r="B148" s="259"/>
      <c r="C148" s="184" t="s">
        <v>153</v>
      </c>
      <c r="D148" s="236">
        <v>5886</v>
      </c>
      <c r="E148" s="210">
        <v>0</v>
      </c>
      <c r="F148" s="209">
        <v>5886</v>
      </c>
      <c r="G148" s="229">
        <v>0</v>
      </c>
      <c r="H148" s="234">
        <v>13</v>
      </c>
      <c r="I148" s="234">
        <v>14</v>
      </c>
      <c r="J148" s="323">
        <v>143</v>
      </c>
      <c r="K148" s="282">
        <v>143</v>
      </c>
    </row>
    <row r="149" spans="1:11" s="205" customFormat="1" ht="17.25" customHeight="1">
      <c r="A149" s="307"/>
      <c r="B149" s="259"/>
      <c r="C149" s="184" t="s">
        <v>154</v>
      </c>
      <c r="D149" s="236">
        <v>2041</v>
      </c>
      <c r="E149" s="210">
        <v>0</v>
      </c>
      <c r="F149" s="209">
        <v>2041</v>
      </c>
      <c r="G149" s="229">
        <v>0</v>
      </c>
      <c r="H149" s="234">
        <v>19</v>
      </c>
      <c r="I149" s="234">
        <v>7</v>
      </c>
      <c r="J149" s="323">
        <v>252</v>
      </c>
      <c r="K149" s="282">
        <v>252</v>
      </c>
    </row>
    <row r="150" spans="1:11" s="205" customFormat="1" ht="17.25" customHeight="1">
      <c r="A150" s="307"/>
      <c r="B150" s="259"/>
      <c r="C150" s="184" t="s">
        <v>155</v>
      </c>
      <c r="D150" s="236">
        <v>2136</v>
      </c>
      <c r="E150" s="210">
        <v>0</v>
      </c>
      <c r="F150" s="209">
        <v>2136</v>
      </c>
      <c r="G150" s="229">
        <v>0</v>
      </c>
      <c r="H150" s="234">
        <v>20</v>
      </c>
      <c r="I150" s="234">
        <v>7</v>
      </c>
      <c r="J150" s="323">
        <v>305</v>
      </c>
      <c r="K150" s="282">
        <v>305</v>
      </c>
    </row>
    <row r="151" spans="1:11" s="205" customFormat="1" ht="17.25" customHeight="1">
      <c r="A151" s="307"/>
      <c r="B151" s="259"/>
      <c r="C151" s="184" t="s">
        <v>156</v>
      </c>
      <c r="D151" s="236">
        <v>2248</v>
      </c>
      <c r="E151" s="210">
        <v>158</v>
      </c>
      <c r="F151" s="209">
        <v>2406</v>
      </c>
      <c r="G151" s="229">
        <v>0</v>
      </c>
      <c r="H151" s="234">
        <v>5</v>
      </c>
      <c r="I151" s="234">
        <v>6</v>
      </c>
      <c r="J151" s="323">
        <v>65</v>
      </c>
      <c r="K151" s="282">
        <v>65</v>
      </c>
    </row>
    <row r="152" spans="1:11" s="205" customFormat="1" ht="17.25" customHeight="1">
      <c r="A152" s="307"/>
      <c r="B152" s="259"/>
      <c r="C152" s="184" t="s">
        <v>157</v>
      </c>
      <c r="D152" s="236">
        <v>1398</v>
      </c>
      <c r="E152" s="210">
        <v>0</v>
      </c>
      <c r="F152" s="209">
        <v>1398</v>
      </c>
      <c r="G152" s="229">
        <v>0</v>
      </c>
      <c r="H152" s="234">
        <v>8</v>
      </c>
      <c r="I152" s="234">
        <v>72</v>
      </c>
      <c r="J152" s="321">
        <v>0</v>
      </c>
      <c r="K152" s="280">
        <v>0</v>
      </c>
    </row>
    <row r="153" spans="1:11" s="205" customFormat="1" ht="17.25" customHeight="1">
      <c r="A153" s="307"/>
      <c r="B153" s="259"/>
      <c r="C153" s="184" t="s">
        <v>158</v>
      </c>
      <c r="D153" s="236">
        <v>1180</v>
      </c>
      <c r="E153" s="210">
        <v>56</v>
      </c>
      <c r="F153" s="209">
        <v>1598</v>
      </c>
      <c r="G153" s="229">
        <v>0</v>
      </c>
      <c r="H153" s="234">
        <v>5</v>
      </c>
      <c r="I153" s="234">
        <v>35</v>
      </c>
      <c r="J153" s="321">
        <v>0</v>
      </c>
      <c r="K153" s="280">
        <v>0</v>
      </c>
    </row>
    <row r="154" spans="1:11" s="205" customFormat="1" ht="17.25" customHeight="1">
      <c r="A154" s="307"/>
      <c r="B154" s="259"/>
      <c r="C154" s="184" t="s">
        <v>159</v>
      </c>
      <c r="D154" s="236">
        <v>7683</v>
      </c>
      <c r="E154" s="210">
        <v>0</v>
      </c>
      <c r="F154" s="209">
        <v>1604</v>
      </c>
      <c r="G154" s="229">
        <v>1620</v>
      </c>
      <c r="H154" s="234">
        <v>18</v>
      </c>
      <c r="I154" s="234">
        <v>107</v>
      </c>
      <c r="J154" s="321">
        <v>0</v>
      </c>
      <c r="K154" s="280">
        <v>0</v>
      </c>
    </row>
    <row r="155" spans="1:11" s="205" customFormat="1" ht="17.25" customHeight="1">
      <c r="A155" s="307"/>
      <c r="B155" s="259"/>
      <c r="C155" s="184" t="s">
        <v>160</v>
      </c>
      <c r="D155" s="236">
        <v>345</v>
      </c>
      <c r="E155" s="210">
        <v>25</v>
      </c>
      <c r="F155" s="209">
        <v>370</v>
      </c>
      <c r="G155" s="229">
        <v>0</v>
      </c>
      <c r="H155" s="234">
        <v>6</v>
      </c>
      <c r="I155" s="234">
        <v>25</v>
      </c>
      <c r="J155" s="323">
        <v>12</v>
      </c>
      <c r="K155" s="282">
        <v>12</v>
      </c>
    </row>
    <row r="156" spans="1:11" s="205" customFormat="1" ht="5.25" customHeight="1">
      <c r="A156" s="307"/>
      <c r="B156" s="259"/>
      <c r="C156" s="184"/>
      <c r="D156" s="214"/>
      <c r="E156" s="214"/>
      <c r="F156" s="209"/>
      <c r="G156" s="229"/>
      <c r="H156" s="216"/>
      <c r="I156" s="216"/>
      <c r="J156" s="318"/>
      <c r="K156" s="277"/>
    </row>
    <row r="157" spans="1:11" s="205" customFormat="1" ht="17.25" customHeight="1">
      <c r="A157" s="305" t="s">
        <v>161</v>
      </c>
      <c r="B157" s="257" t="s">
        <v>162</v>
      </c>
      <c r="C157" s="200"/>
      <c r="D157" s="217">
        <f t="shared" ref="D157:K157" si="12">SUM(D158:D165)</f>
        <v>5564</v>
      </c>
      <c r="E157" s="217">
        <f t="shared" si="12"/>
        <v>0</v>
      </c>
      <c r="F157" s="217">
        <f t="shared" si="12"/>
        <v>5468</v>
      </c>
      <c r="G157" s="217">
        <f t="shared" si="12"/>
        <v>0</v>
      </c>
      <c r="H157" s="225">
        <f t="shared" si="12"/>
        <v>47</v>
      </c>
      <c r="I157" s="225">
        <f t="shared" si="12"/>
        <v>82</v>
      </c>
      <c r="J157" s="316">
        <f t="shared" si="12"/>
        <v>309</v>
      </c>
      <c r="K157" s="275">
        <f t="shared" si="12"/>
        <v>309</v>
      </c>
    </row>
    <row r="158" spans="1:11" s="205" customFormat="1" ht="17.25" customHeight="1">
      <c r="A158" s="307"/>
      <c r="B158" s="259"/>
      <c r="C158" s="184" t="s">
        <v>163</v>
      </c>
      <c r="D158" s="238">
        <v>1250</v>
      </c>
      <c r="E158" s="214">
        <v>0</v>
      </c>
      <c r="F158" s="238">
        <v>1250</v>
      </c>
      <c r="G158" s="229">
        <v>0</v>
      </c>
      <c r="H158" s="233">
        <v>8</v>
      </c>
      <c r="I158" s="233">
        <v>19</v>
      </c>
      <c r="J158" s="322">
        <v>62</v>
      </c>
      <c r="K158" s="281">
        <v>62</v>
      </c>
    </row>
    <row r="159" spans="1:11" s="205" customFormat="1" ht="17.25" customHeight="1">
      <c r="A159" s="307"/>
      <c r="B159" s="259"/>
      <c r="C159" s="184" t="s">
        <v>164</v>
      </c>
      <c r="D159" s="210">
        <v>758</v>
      </c>
      <c r="E159" s="214">
        <v>0</v>
      </c>
      <c r="F159" s="210">
        <v>758</v>
      </c>
      <c r="G159" s="229">
        <v>0</v>
      </c>
      <c r="H159" s="234">
        <v>6</v>
      </c>
      <c r="I159" s="234">
        <v>4</v>
      </c>
      <c r="J159" s="323">
        <v>60</v>
      </c>
      <c r="K159" s="282">
        <v>60</v>
      </c>
    </row>
    <row r="160" spans="1:11" s="205" customFormat="1" ht="17.25" customHeight="1">
      <c r="A160" s="307"/>
      <c r="B160" s="259"/>
      <c r="C160" s="184" t="s">
        <v>165</v>
      </c>
      <c r="D160" s="210">
        <v>854</v>
      </c>
      <c r="E160" s="214">
        <v>0</v>
      </c>
      <c r="F160" s="210">
        <v>854</v>
      </c>
      <c r="G160" s="229">
        <v>0</v>
      </c>
      <c r="H160" s="234">
        <v>8</v>
      </c>
      <c r="I160" s="234">
        <v>3</v>
      </c>
      <c r="J160" s="323">
        <v>50</v>
      </c>
      <c r="K160" s="282">
        <v>50</v>
      </c>
    </row>
    <row r="161" spans="1:11" s="205" customFormat="1" ht="17.25" customHeight="1">
      <c r="A161" s="307"/>
      <c r="B161" s="259"/>
      <c r="C161" s="184" t="s">
        <v>166</v>
      </c>
      <c r="D161" s="210">
        <v>702</v>
      </c>
      <c r="E161" s="214">
        <v>0</v>
      </c>
      <c r="F161" s="210">
        <v>702</v>
      </c>
      <c r="G161" s="229">
        <v>0</v>
      </c>
      <c r="H161" s="234">
        <v>6</v>
      </c>
      <c r="I161" s="234">
        <v>7</v>
      </c>
      <c r="J161" s="323">
        <v>56</v>
      </c>
      <c r="K161" s="282">
        <v>56</v>
      </c>
    </row>
    <row r="162" spans="1:11" s="205" customFormat="1" ht="17.25" customHeight="1">
      <c r="A162" s="307"/>
      <c r="B162" s="259"/>
      <c r="C162" s="184" t="s">
        <v>167</v>
      </c>
      <c r="D162" s="210">
        <v>702</v>
      </c>
      <c r="E162" s="214">
        <v>0</v>
      </c>
      <c r="F162" s="210">
        <v>702</v>
      </c>
      <c r="G162" s="229">
        <v>0</v>
      </c>
      <c r="H162" s="234">
        <v>5</v>
      </c>
      <c r="I162" s="234">
        <v>7</v>
      </c>
      <c r="J162" s="323">
        <v>42</v>
      </c>
      <c r="K162" s="282">
        <v>42</v>
      </c>
    </row>
    <row r="163" spans="1:11" s="205" customFormat="1" ht="17.25" customHeight="1">
      <c r="A163" s="307"/>
      <c r="B163" s="259"/>
      <c r="C163" s="184" t="s">
        <v>168</v>
      </c>
      <c r="D163" s="210">
        <v>484</v>
      </c>
      <c r="E163" s="214">
        <v>0</v>
      </c>
      <c r="F163" s="210">
        <v>388</v>
      </c>
      <c r="G163" s="229">
        <v>0</v>
      </c>
      <c r="H163" s="234">
        <v>7</v>
      </c>
      <c r="I163" s="231">
        <v>0</v>
      </c>
      <c r="J163" s="323">
        <v>39</v>
      </c>
      <c r="K163" s="282">
        <v>39</v>
      </c>
    </row>
    <row r="164" spans="1:11" s="205" customFormat="1" ht="17.25" customHeight="1">
      <c r="A164" s="307"/>
      <c r="B164" s="259"/>
      <c r="C164" s="184" t="s">
        <v>169</v>
      </c>
      <c r="D164" s="210">
        <v>814</v>
      </c>
      <c r="E164" s="214">
        <v>0</v>
      </c>
      <c r="F164" s="210">
        <v>814</v>
      </c>
      <c r="G164" s="229">
        <v>0</v>
      </c>
      <c r="H164" s="234">
        <v>7</v>
      </c>
      <c r="I164" s="234">
        <v>42</v>
      </c>
      <c r="J164" s="321">
        <v>0</v>
      </c>
      <c r="K164" s="280">
        <v>0</v>
      </c>
    </row>
    <row r="165" spans="1:11" s="205" customFormat="1" ht="6" customHeight="1">
      <c r="A165" s="307"/>
      <c r="B165" s="259"/>
      <c r="C165" s="184"/>
      <c r="D165" s="214"/>
      <c r="E165" s="214"/>
      <c r="F165" s="209">
        <f t="shared" ref="F165:F201" si="13">SUM(D165+E165)</f>
        <v>0</v>
      </c>
      <c r="G165" s="229"/>
      <c r="H165" s="216"/>
      <c r="I165" s="216"/>
      <c r="J165" s="318"/>
      <c r="K165" s="277"/>
    </row>
    <row r="166" spans="1:11" s="205" customFormat="1" ht="17.25" customHeight="1">
      <c r="A166" s="305" t="s">
        <v>170</v>
      </c>
      <c r="B166" s="257" t="s">
        <v>171</v>
      </c>
      <c r="C166" s="200"/>
      <c r="D166" s="217">
        <f t="shared" ref="D166:K166" si="14">SUM(D167:D182)</f>
        <v>46995</v>
      </c>
      <c r="E166" s="217">
        <f t="shared" si="14"/>
        <v>0</v>
      </c>
      <c r="F166" s="217">
        <f t="shared" si="14"/>
        <v>46326</v>
      </c>
      <c r="G166" s="224">
        <f t="shared" si="14"/>
        <v>0</v>
      </c>
      <c r="H166" s="217">
        <f t="shared" si="14"/>
        <v>228</v>
      </c>
      <c r="I166" s="217">
        <f t="shared" si="14"/>
        <v>205</v>
      </c>
      <c r="J166" s="310">
        <f t="shared" si="14"/>
        <v>2444</v>
      </c>
      <c r="K166" s="270">
        <f t="shared" si="14"/>
        <v>2435</v>
      </c>
    </row>
    <row r="167" spans="1:11" s="205" customFormat="1" ht="17.25" customHeight="1">
      <c r="A167" s="325"/>
      <c r="B167" s="259"/>
      <c r="C167" s="184" t="s">
        <v>172</v>
      </c>
      <c r="D167" s="215">
        <v>9641</v>
      </c>
      <c r="E167" s="214">
        <v>0</v>
      </c>
      <c r="F167" s="209">
        <f t="shared" si="13"/>
        <v>9641</v>
      </c>
      <c r="G167" s="229">
        <v>0</v>
      </c>
      <c r="H167" s="234">
        <v>28</v>
      </c>
      <c r="I167" s="234">
        <v>10</v>
      </c>
      <c r="J167" s="323">
        <v>301</v>
      </c>
      <c r="K167" s="282">
        <v>301</v>
      </c>
    </row>
    <row r="168" spans="1:11" s="205" customFormat="1" ht="17.25" customHeight="1">
      <c r="A168" s="307"/>
      <c r="B168" s="259"/>
      <c r="C168" s="184" t="s">
        <v>173</v>
      </c>
      <c r="D168" s="215">
        <v>3626</v>
      </c>
      <c r="E168" s="214">
        <v>0</v>
      </c>
      <c r="F168" s="209">
        <f t="shared" si="13"/>
        <v>3626</v>
      </c>
      <c r="G168" s="229">
        <v>0</v>
      </c>
      <c r="H168" s="234">
        <v>23</v>
      </c>
      <c r="I168" s="234">
        <v>15</v>
      </c>
      <c r="J168" s="323">
        <v>232</v>
      </c>
      <c r="K168" s="282">
        <v>232</v>
      </c>
    </row>
    <row r="169" spans="1:11" s="205" customFormat="1" ht="17.25" customHeight="1">
      <c r="A169" s="307"/>
      <c r="B169" s="259"/>
      <c r="C169" s="184" t="s">
        <v>174</v>
      </c>
      <c r="D169" s="215">
        <v>4658</v>
      </c>
      <c r="E169" s="214">
        <v>0</v>
      </c>
      <c r="F169" s="209">
        <f t="shared" si="13"/>
        <v>4658</v>
      </c>
      <c r="G169" s="229">
        <v>0</v>
      </c>
      <c r="H169" s="234">
        <v>17</v>
      </c>
      <c r="I169" s="234">
        <v>4</v>
      </c>
      <c r="J169" s="323">
        <v>256</v>
      </c>
      <c r="K169" s="282">
        <v>256</v>
      </c>
    </row>
    <row r="170" spans="1:11" s="205" customFormat="1" ht="17.25" customHeight="1">
      <c r="A170" s="307"/>
      <c r="B170" s="259"/>
      <c r="C170" s="184" t="s">
        <v>175</v>
      </c>
      <c r="D170" s="215">
        <v>1445</v>
      </c>
      <c r="E170" s="214">
        <v>0</v>
      </c>
      <c r="F170" s="209">
        <f t="shared" si="13"/>
        <v>1445</v>
      </c>
      <c r="G170" s="229">
        <v>0</v>
      </c>
      <c r="H170" s="234">
        <v>15</v>
      </c>
      <c r="I170" s="234">
        <v>5</v>
      </c>
      <c r="J170" s="323">
        <v>131</v>
      </c>
      <c r="K170" s="282">
        <v>131</v>
      </c>
    </row>
    <row r="171" spans="1:11" s="205" customFormat="1" ht="17.25" customHeight="1">
      <c r="A171" s="307"/>
      <c r="B171" s="259"/>
      <c r="C171" s="184" t="s">
        <v>176</v>
      </c>
      <c r="D171" s="215">
        <v>8184</v>
      </c>
      <c r="E171" s="214">
        <v>0</v>
      </c>
      <c r="F171" s="209">
        <f t="shared" si="13"/>
        <v>8184</v>
      </c>
      <c r="G171" s="229">
        <v>0</v>
      </c>
      <c r="H171" s="234">
        <v>24</v>
      </c>
      <c r="I171" s="234"/>
      <c r="J171" s="323">
        <v>264</v>
      </c>
      <c r="K171" s="282">
        <v>264</v>
      </c>
    </row>
    <row r="172" spans="1:11" s="205" customFormat="1" ht="17.25" customHeight="1">
      <c r="A172" s="307"/>
      <c r="B172" s="259"/>
      <c r="C172" s="184" t="s">
        <v>177</v>
      </c>
      <c r="D172" s="215">
        <v>542</v>
      </c>
      <c r="E172" s="214">
        <v>0</v>
      </c>
      <c r="F172" s="209">
        <v>570</v>
      </c>
      <c r="G172" s="229">
        <v>0</v>
      </c>
      <c r="H172" s="234">
        <v>7</v>
      </c>
      <c r="I172" s="231">
        <v>0</v>
      </c>
      <c r="J172" s="323">
        <v>105</v>
      </c>
      <c r="K172" s="282">
        <v>105</v>
      </c>
    </row>
    <row r="173" spans="1:11" s="205" customFormat="1" ht="17.25" customHeight="1">
      <c r="A173" s="307"/>
      <c r="B173" s="259"/>
      <c r="C173" s="184" t="s">
        <v>178</v>
      </c>
      <c r="D173" s="215">
        <v>1302</v>
      </c>
      <c r="E173" s="214">
        <v>0</v>
      </c>
      <c r="F173" s="209">
        <v>1241</v>
      </c>
      <c r="G173" s="229">
        <v>0</v>
      </c>
      <c r="H173" s="234">
        <v>11</v>
      </c>
      <c r="I173" s="231">
        <v>0</v>
      </c>
      <c r="J173" s="323">
        <v>148</v>
      </c>
      <c r="K173" s="282">
        <v>144</v>
      </c>
    </row>
    <row r="174" spans="1:11" s="205" customFormat="1" ht="17.25" customHeight="1">
      <c r="A174" s="307"/>
      <c r="B174" s="259"/>
      <c r="C174" s="184" t="s">
        <v>179</v>
      </c>
      <c r="D174" s="215">
        <v>892</v>
      </c>
      <c r="E174" s="214">
        <v>0</v>
      </c>
      <c r="F174" s="209">
        <f t="shared" si="13"/>
        <v>892</v>
      </c>
      <c r="G174" s="229">
        <v>0</v>
      </c>
      <c r="H174" s="234">
        <v>11</v>
      </c>
      <c r="I174" s="234">
        <v>2</v>
      </c>
      <c r="J174" s="323">
        <v>116</v>
      </c>
      <c r="K174" s="282">
        <v>116</v>
      </c>
    </row>
    <row r="175" spans="1:11" s="205" customFormat="1" ht="17.25" customHeight="1">
      <c r="A175" s="307"/>
      <c r="B175" s="259"/>
      <c r="C175" s="184" t="s">
        <v>180</v>
      </c>
      <c r="D175" s="215">
        <v>2004</v>
      </c>
      <c r="E175" s="214">
        <v>0</v>
      </c>
      <c r="F175" s="209">
        <v>1368</v>
      </c>
      <c r="G175" s="229">
        <v>0</v>
      </c>
      <c r="H175" s="234">
        <v>9</v>
      </c>
      <c r="I175" s="234">
        <v>5</v>
      </c>
      <c r="J175" s="323">
        <v>131</v>
      </c>
      <c r="K175" s="282">
        <v>126</v>
      </c>
    </row>
    <row r="176" spans="1:11" s="205" customFormat="1" ht="17.25" customHeight="1">
      <c r="A176" s="307"/>
      <c r="B176" s="259"/>
      <c r="C176" s="184" t="s">
        <v>181</v>
      </c>
      <c r="D176" s="215">
        <v>1920</v>
      </c>
      <c r="E176" s="214">
        <v>0</v>
      </c>
      <c r="F176" s="209">
        <f t="shared" si="13"/>
        <v>1920</v>
      </c>
      <c r="G176" s="229">
        <v>0</v>
      </c>
      <c r="H176" s="234">
        <v>15</v>
      </c>
      <c r="I176" s="234">
        <v>4</v>
      </c>
      <c r="J176" s="323">
        <v>147</v>
      </c>
      <c r="K176" s="282">
        <v>147</v>
      </c>
    </row>
    <row r="177" spans="1:11" s="205" customFormat="1" ht="17.25" customHeight="1">
      <c r="A177" s="307"/>
      <c r="B177" s="259"/>
      <c r="C177" s="184" t="s">
        <v>182</v>
      </c>
      <c r="D177" s="215">
        <v>825</v>
      </c>
      <c r="E177" s="214">
        <v>0</v>
      </c>
      <c r="F177" s="209">
        <f t="shared" si="13"/>
        <v>825</v>
      </c>
      <c r="G177" s="229">
        <v>0</v>
      </c>
      <c r="H177" s="234">
        <v>9</v>
      </c>
      <c r="I177" s="234">
        <v>3</v>
      </c>
      <c r="J177" s="323">
        <v>93</v>
      </c>
      <c r="K177" s="282">
        <v>93</v>
      </c>
    </row>
    <row r="178" spans="1:11" s="205" customFormat="1" ht="17.25" customHeight="1">
      <c r="A178" s="307"/>
      <c r="B178" s="259"/>
      <c r="C178" s="184" t="s">
        <v>183</v>
      </c>
      <c r="D178" s="215">
        <v>5134</v>
      </c>
      <c r="E178" s="214">
        <v>0</v>
      </c>
      <c r="F178" s="209">
        <f t="shared" si="13"/>
        <v>5134</v>
      </c>
      <c r="G178" s="229">
        <v>0</v>
      </c>
      <c r="H178" s="234">
        <v>20</v>
      </c>
      <c r="I178" s="234">
        <v>3</v>
      </c>
      <c r="J178" s="323">
        <v>299</v>
      </c>
      <c r="K178" s="282">
        <v>299</v>
      </c>
    </row>
    <row r="179" spans="1:11" s="205" customFormat="1" ht="17.25" customHeight="1">
      <c r="A179" s="307"/>
      <c r="B179" s="259"/>
      <c r="C179" s="184" t="s">
        <v>184</v>
      </c>
      <c r="D179" s="215">
        <v>2202</v>
      </c>
      <c r="E179" s="214">
        <v>0</v>
      </c>
      <c r="F179" s="209">
        <f t="shared" si="13"/>
        <v>2202</v>
      </c>
      <c r="G179" s="229">
        <v>0</v>
      </c>
      <c r="H179" s="234">
        <v>14</v>
      </c>
      <c r="I179" s="234">
        <v>6</v>
      </c>
      <c r="J179" s="323">
        <v>221</v>
      </c>
      <c r="K179" s="282">
        <v>221</v>
      </c>
    </row>
    <row r="180" spans="1:11" s="205" customFormat="1" ht="17.25" customHeight="1">
      <c r="A180" s="307"/>
      <c r="B180" s="259"/>
      <c r="C180" s="184" t="s">
        <v>185</v>
      </c>
      <c r="D180" s="215">
        <v>4400</v>
      </c>
      <c r="E180" s="214">
        <v>0</v>
      </c>
      <c r="F180" s="209">
        <f t="shared" si="13"/>
        <v>4400</v>
      </c>
      <c r="G180" s="229">
        <v>0</v>
      </c>
      <c r="H180" s="234">
        <v>20</v>
      </c>
      <c r="I180" s="234">
        <v>126</v>
      </c>
      <c r="J180" s="321">
        <v>0</v>
      </c>
      <c r="K180" s="280">
        <v>0</v>
      </c>
    </row>
    <row r="181" spans="1:11" s="205" customFormat="1" ht="17.25" customHeight="1">
      <c r="A181" s="307"/>
      <c r="B181" s="259"/>
      <c r="C181" s="184" t="s">
        <v>186</v>
      </c>
      <c r="D181" s="215">
        <v>220</v>
      </c>
      <c r="E181" s="214">
        <v>0</v>
      </c>
      <c r="F181" s="209">
        <f t="shared" si="13"/>
        <v>220</v>
      </c>
      <c r="G181" s="229">
        <v>0</v>
      </c>
      <c r="H181" s="234">
        <v>5</v>
      </c>
      <c r="I181" s="234">
        <v>22</v>
      </c>
      <c r="J181" s="308">
        <v>0</v>
      </c>
      <c r="K181" s="268">
        <v>0</v>
      </c>
    </row>
    <row r="182" spans="1:11" s="205" customFormat="1" ht="8.25" customHeight="1">
      <c r="A182" s="307"/>
      <c r="B182" s="259"/>
      <c r="C182" s="184"/>
      <c r="D182" s="214"/>
      <c r="E182" s="214"/>
      <c r="F182" s="209">
        <f t="shared" si="13"/>
        <v>0</v>
      </c>
      <c r="G182" s="229"/>
      <c r="H182" s="216"/>
      <c r="I182" s="216"/>
      <c r="J182" s="318"/>
      <c r="K182" s="277"/>
    </row>
    <row r="183" spans="1:11" s="205" customFormat="1" ht="17.25" customHeight="1">
      <c r="A183" s="305" t="s">
        <v>187</v>
      </c>
      <c r="B183" s="257" t="s">
        <v>188</v>
      </c>
      <c r="C183" s="200"/>
      <c r="D183" s="217">
        <f t="shared" ref="D183:K183" si="15">SUM(D184:D192)</f>
        <v>38253</v>
      </c>
      <c r="E183" s="217">
        <f t="shared" si="15"/>
        <v>0</v>
      </c>
      <c r="F183" s="217">
        <f t="shared" si="15"/>
        <v>38253</v>
      </c>
      <c r="G183" s="217">
        <f t="shared" si="15"/>
        <v>0</v>
      </c>
      <c r="H183" s="225">
        <f t="shared" si="15"/>
        <v>155</v>
      </c>
      <c r="I183" s="225">
        <f t="shared" si="15"/>
        <v>209</v>
      </c>
      <c r="J183" s="316">
        <f t="shared" si="15"/>
        <v>1342</v>
      </c>
      <c r="K183" s="275">
        <f t="shared" si="15"/>
        <v>1342</v>
      </c>
    </row>
    <row r="184" spans="1:11" s="205" customFormat="1" ht="17.25" customHeight="1">
      <c r="A184" s="307"/>
      <c r="B184" s="259"/>
      <c r="C184" s="184" t="s">
        <v>189</v>
      </c>
      <c r="D184" s="215">
        <v>6359</v>
      </c>
      <c r="E184" s="214">
        <v>0</v>
      </c>
      <c r="F184" s="209">
        <f t="shared" si="13"/>
        <v>6359</v>
      </c>
      <c r="G184" s="229">
        <v>0</v>
      </c>
      <c r="H184" s="233">
        <v>28</v>
      </c>
      <c r="I184" s="233">
        <v>5</v>
      </c>
      <c r="J184" s="322">
        <v>340</v>
      </c>
      <c r="K184" s="281">
        <v>340</v>
      </c>
    </row>
    <row r="185" spans="1:11" s="205" customFormat="1" ht="17.25" customHeight="1">
      <c r="A185" s="307"/>
      <c r="B185" s="259"/>
      <c r="C185" s="184" t="s">
        <v>190</v>
      </c>
      <c r="D185" s="215">
        <v>4836</v>
      </c>
      <c r="E185" s="214">
        <v>0</v>
      </c>
      <c r="F185" s="209">
        <f t="shared" si="13"/>
        <v>4836</v>
      </c>
      <c r="G185" s="229">
        <v>0</v>
      </c>
      <c r="H185" s="234">
        <v>35</v>
      </c>
      <c r="I185" s="234">
        <v>13</v>
      </c>
      <c r="J185" s="323">
        <v>326</v>
      </c>
      <c r="K185" s="282">
        <v>326</v>
      </c>
    </row>
    <row r="186" spans="1:11" s="205" customFormat="1" ht="17.25" customHeight="1">
      <c r="A186" s="307"/>
      <c r="B186" s="259"/>
      <c r="C186" s="184" t="s">
        <v>191</v>
      </c>
      <c r="D186" s="215">
        <v>4292</v>
      </c>
      <c r="E186" s="214">
        <v>0</v>
      </c>
      <c r="F186" s="209">
        <f t="shared" si="13"/>
        <v>4292</v>
      </c>
      <c r="G186" s="229">
        <v>0</v>
      </c>
      <c r="H186" s="234">
        <v>29</v>
      </c>
      <c r="I186" s="231">
        <v>0</v>
      </c>
      <c r="J186" s="323">
        <v>326</v>
      </c>
      <c r="K186" s="282">
        <v>326</v>
      </c>
    </row>
    <row r="187" spans="1:11" s="205" customFormat="1" ht="17.25" customHeight="1">
      <c r="A187" s="307"/>
      <c r="B187" s="259"/>
      <c r="C187" s="184" t="s">
        <v>192</v>
      </c>
      <c r="D187" s="215">
        <v>8554</v>
      </c>
      <c r="E187" s="214">
        <v>0</v>
      </c>
      <c r="F187" s="209">
        <f t="shared" si="13"/>
        <v>8554</v>
      </c>
      <c r="G187" s="229">
        <v>0</v>
      </c>
      <c r="H187" s="234">
        <v>29</v>
      </c>
      <c r="I187" s="234">
        <v>28</v>
      </c>
      <c r="J187" s="323">
        <v>246</v>
      </c>
      <c r="K187" s="282">
        <v>246</v>
      </c>
    </row>
    <row r="188" spans="1:11" s="205" customFormat="1" ht="17.25" customHeight="1">
      <c r="A188" s="307"/>
      <c r="B188" s="259"/>
      <c r="C188" s="184" t="s">
        <v>193</v>
      </c>
      <c r="D188" s="215">
        <v>1562</v>
      </c>
      <c r="E188" s="214">
        <v>0</v>
      </c>
      <c r="F188" s="209">
        <f t="shared" si="13"/>
        <v>1562</v>
      </c>
      <c r="G188" s="229">
        <v>0</v>
      </c>
      <c r="H188" s="234">
        <v>8</v>
      </c>
      <c r="I188" s="234">
        <v>43</v>
      </c>
      <c r="J188" s="321">
        <v>0</v>
      </c>
      <c r="K188" s="280">
        <v>0</v>
      </c>
    </row>
    <row r="189" spans="1:11" s="205" customFormat="1" ht="17.25" customHeight="1">
      <c r="A189" s="307"/>
      <c r="B189" s="259"/>
      <c r="C189" s="184" t="s">
        <v>194</v>
      </c>
      <c r="D189" s="215">
        <v>1830</v>
      </c>
      <c r="E189" s="214">
        <v>0</v>
      </c>
      <c r="F189" s="209">
        <f t="shared" si="13"/>
        <v>1830</v>
      </c>
      <c r="G189" s="229">
        <v>0</v>
      </c>
      <c r="H189" s="234">
        <v>6</v>
      </c>
      <c r="I189" s="234">
        <v>66</v>
      </c>
      <c r="J189" s="321">
        <v>0</v>
      </c>
      <c r="K189" s="280">
        <v>0</v>
      </c>
    </row>
    <row r="190" spans="1:11" s="205" customFormat="1" ht="17.25" customHeight="1">
      <c r="A190" s="307"/>
      <c r="B190" s="259"/>
      <c r="C190" s="184" t="s">
        <v>195</v>
      </c>
      <c r="D190" s="215">
        <v>6000</v>
      </c>
      <c r="E190" s="214">
        <v>0</v>
      </c>
      <c r="F190" s="209">
        <f t="shared" si="13"/>
        <v>6000</v>
      </c>
      <c r="G190" s="229">
        <v>0</v>
      </c>
      <c r="H190" s="234">
        <v>13</v>
      </c>
      <c r="I190" s="231">
        <v>0</v>
      </c>
      <c r="J190" s="323">
        <v>104</v>
      </c>
      <c r="K190" s="282">
        <v>104</v>
      </c>
    </row>
    <row r="191" spans="1:11" s="205" customFormat="1" ht="17.25" customHeight="1">
      <c r="A191" s="307"/>
      <c r="B191" s="259"/>
      <c r="C191" s="184" t="s">
        <v>196</v>
      </c>
      <c r="D191" s="215">
        <v>4820</v>
      </c>
      <c r="E191" s="214">
        <v>0</v>
      </c>
      <c r="F191" s="209">
        <f t="shared" si="13"/>
        <v>4820</v>
      </c>
      <c r="G191" s="229">
        <v>0</v>
      </c>
      <c r="H191" s="234">
        <v>7</v>
      </c>
      <c r="I191" s="234">
        <v>54</v>
      </c>
      <c r="J191" s="308">
        <v>0</v>
      </c>
      <c r="K191" s="268">
        <v>0</v>
      </c>
    </row>
    <row r="192" spans="1:11" s="205" customFormat="1" ht="6.75" customHeight="1">
      <c r="A192" s="307"/>
      <c r="B192" s="259"/>
      <c r="C192" s="184"/>
      <c r="D192" s="214"/>
      <c r="E192" s="214"/>
      <c r="F192" s="209"/>
      <c r="G192" s="229"/>
      <c r="H192" s="216"/>
      <c r="I192" s="216"/>
      <c r="J192" s="318"/>
      <c r="K192" s="277"/>
    </row>
    <row r="193" spans="1:11" s="205" customFormat="1" ht="17.25" customHeight="1">
      <c r="A193" s="305" t="s">
        <v>197</v>
      </c>
      <c r="B193" s="257" t="s">
        <v>198</v>
      </c>
      <c r="C193" s="200"/>
      <c r="D193" s="217">
        <f t="shared" ref="D193:K193" si="16">SUM(D194:D221)</f>
        <v>108301</v>
      </c>
      <c r="E193" s="217">
        <f t="shared" si="16"/>
        <v>10</v>
      </c>
      <c r="F193" s="217">
        <f t="shared" si="16"/>
        <v>121616</v>
      </c>
      <c r="G193" s="217">
        <f t="shared" si="16"/>
        <v>11524</v>
      </c>
      <c r="H193" s="225">
        <f t="shared" si="16"/>
        <v>627</v>
      </c>
      <c r="I193" s="225">
        <f t="shared" si="16"/>
        <v>645</v>
      </c>
      <c r="J193" s="316">
        <f t="shared" si="16"/>
        <v>5312</v>
      </c>
      <c r="K193" s="275">
        <f t="shared" si="16"/>
        <v>5312</v>
      </c>
    </row>
    <row r="194" spans="1:11" s="205" customFormat="1" ht="17.25" customHeight="1">
      <c r="A194" s="307"/>
      <c r="B194" s="259"/>
      <c r="C194" s="184" t="s">
        <v>199</v>
      </c>
      <c r="D194" s="236">
        <v>5600</v>
      </c>
      <c r="E194" s="214">
        <v>0</v>
      </c>
      <c r="F194" s="209">
        <f t="shared" si="13"/>
        <v>5600</v>
      </c>
      <c r="G194" s="229">
        <v>0</v>
      </c>
      <c r="H194" s="239">
        <v>31</v>
      </c>
      <c r="I194" s="230">
        <v>10</v>
      </c>
      <c r="J194" s="326">
        <v>270</v>
      </c>
      <c r="K194" s="284">
        <v>270</v>
      </c>
    </row>
    <row r="195" spans="1:11" s="205" customFormat="1" ht="17.25" customHeight="1">
      <c r="A195" s="307"/>
      <c r="B195" s="259"/>
      <c r="C195" s="184" t="s">
        <v>200</v>
      </c>
      <c r="D195" s="236">
        <v>5840</v>
      </c>
      <c r="E195" s="214">
        <v>0</v>
      </c>
      <c r="F195" s="209">
        <f t="shared" si="13"/>
        <v>5840</v>
      </c>
      <c r="G195" s="229">
        <v>0</v>
      </c>
      <c r="H195" s="240">
        <v>16</v>
      </c>
      <c r="I195" s="231">
        <v>0</v>
      </c>
      <c r="J195" s="327">
        <v>165</v>
      </c>
      <c r="K195" s="285">
        <v>165</v>
      </c>
    </row>
    <row r="196" spans="1:11" s="205" customFormat="1" ht="17.25" customHeight="1">
      <c r="A196" s="307"/>
      <c r="B196" s="259"/>
      <c r="C196" s="184" t="s">
        <v>201</v>
      </c>
      <c r="D196" s="236">
        <v>1870</v>
      </c>
      <c r="E196" s="214">
        <v>0</v>
      </c>
      <c r="F196" s="209">
        <f t="shared" si="13"/>
        <v>1870</v>
      </c>
      <c r="G196" s="229">
        <v>0</v>
      </c>
      <c r="H196" s="240">
        <v>23</v>
      </c>
      <c r="I196" s="231">
        <v>7</v>
      </c>
      <c r="J196" s="327">
        <v>180</v>
      </c>
      <c r="K196" s="285">
        <v>180</v>
      </c>
    </row>
    <row r="197" spans="1:11" s="205" customFormat="1" ht="17.25" customHeight="1">
      <c r="A197" s="307"/>
      <c r="B197" s="259"/>
      <c r="C197" s="184" t="s">
        <v>202</v>
      </c>
      <c r="D197" s="236">
        <v>4340</v>
      </c>
      <c r="E197" s="214">
        <v>0</v>
      </c>
      <c r="F197" s="209">
        <v>15270</v>
      </c>
      <c r="G197" s="229">
        <v>0</v>
      </c>
      <c r="H197" s="240">
        <v>40</v>
      </c>
      <c r="I197" s="231">
        <v>19</v>
      </c>
      <c r="J197" s="327">
        <v>416</v>
      </c>
      <c r="K197" s="285">
        <v>416</v>
      </c>
    </row>
    <row r="198" spans="1:11" s="205" customFormat="1" ht="17.25" customHeight="1">
      <c r="A198" s="307"/>
      <c r="B198" s="259"/>
      <c r="C198" s="184" t="s">
        <v>203</v>
      </c>
      <c r="D198" s="236">
        <v>5474</v>
      </c>
      <c r="E198" s="214">
        <v>0</v>
      </c>
      <c r="F198" s="209">
        <f t="shared" si="13"/>
        <v>5474</v>
      </c>
      <c r="G198" s="229">
        <v>0</v>
      </c>
      <c r="H198" s="240">
        <v>27</v>
      </c>
      <c r="I198" s="231">
        <v>7</v>
      </c>
      <c r="J198" s="327">
        <v>258</v>
      </c>
      <c r="K198" s="285">
        <v>258</v>
      </c>
    </row>
    <row r="199" spans="1:11" s="205" customFormat="1" ht="17.25" customHeight="1">
      <c r="A199" s="307"/>
      <c r="B199" s="259"/>
      <c r="C199" s="184" t="s">
        <v>204</v>
      </c>
      <c r="D199" s="213">
        <v>3843</v>
      </c>
      <c r="E199" s="214">
        <v>0</v>
      </c>
      <c r="F199" s="209">
        <f t="shared" si="13"/>
        <v>3843</v>
      </c>
      <c r="G199" s="229">
        <v>3193</v>
      </c>
      <c r="H199" s="240">
        <v>32</v>
      </c>
      <c r="I199" s="231">
        <v>6</v>
      </c>
      <c r="J199" s="327">
        <v>354</v>
      </c>
      <c r="K199" s="285">
        <v>354</v>
      </c>
    </row>
    <row r="200" spans="1:11" s="205" customFormat="1" ht="17.25" customHeight="1" thickBot="1">
      <c r="A200" s="348"/>
      <c r="B200" s="349"/>
      <c r="C200" s="350" t="s">
        <v>205</v>
      </c>
      <c r="D200" s="362">
        <v>4539</v>
      </c>
      <c r="E200" s="351">
        <v>0</v>
      </c>
      <c r="F200" s="352">
        <f t="shared" si="13"/>
        <v>4539</v>
      </c>
      <c r="G200" s="359">
        <v>0</v>
      </c>
      <c r="H200" s="363">
        <v>40</v>
      </c>
      <c r="I200" s="364">
        <v>12</v>
      </c>
      <c r="J200" s="365">
        <v>412</v>
      </c>
      <c r="K200" s="285">
        <v>412</v>
      </c>
    </row>
    <row r="201" spans="1:11" s="205" customFormat="1" ht="17.25" customHeight="1" thickTop="1">
      <c r="A201" s="307"/>
      <c r="B201" s="259"/>
      <c r="C201" s="184" t="s">
        <v>206</v>
      </c>
      <c r="D201" s="215">
        <v>11782</v>
      </c>
      <c r="E201" s="214">
        <v>0</v>
      </c>
      <c r="F201" s="209">
        <f t="shared" si="13"/>
        <v>11782</v>
      </c>
      <c r="G201" s="229">
        <v>0</v>
      </c>
      <c r="H201" s="240">
        <v>42</v>
      </c>
      <c r="I201" s="231">
        <v>21</v>
      </c>
      <c r="J201" s="327">
        <v>421</v>
      </c>
      <c r="K201" s="285">
        <v>421</v>
      </c>
    </row>
    <row r="202" spans="1:11" s="205" customFormat="1" ht="17.25" customHeight="1">
      <c r="A202" s="307"/>
      <c r="B202" s="259"/>
      <c r="C202" s="184" t="s">
        <v>207</v>
      </c>
      <c r="D202" s="215">
        <v>1585</v>
      </c>
      <c r="E202" s="214">
        <v>0</v>
      </c>
      <c r="F202" s="209">
        <v>3170</v>
      </c>
      <c r="G202" s="229">
        <v>0</v>
      </c>
      <c r="H202" s="240">
        <v>31</v>
      </c>
      <c r="I202" s="231">
        <v>8</v>
      </c>
      <c r="J202" s="327">
        <v>309</v>
      </c>
      <c r="K202" s="285">
        <v>309</v>
      </c>
    </row>
    <row r="203" spans="1:11" s="205" customFormat="1" ht="17.25" customHeight="1">
      <c r="A203" s="307"/>
      <c r="B203" s="259"/>
      <c r="C203" s="184" t="s">
        <v>208</v>
      </c>
      <c r="D203" s="213">
        <v>3090</v>
      </c>
      <c r="E203" s="214">
        <v>0</v>
      </c>
      <c r="F203" s="209">
        <f t="shared" ref="F203:F229" si="17">SUM(D203+E203)</f>
        <v>3090</v>
      </c>
      <c r="G203" s="229">
        <v>3090</v>
      </c>
      <c r="H203" s="240">
        <v>30</v>
      </c>
      <c r="I203" s="231">
        <v>12</v>
      </c>
      <c r="J203" s="327">
        <v>297</v>
      </c>
      <c r="K203" s="285">
        <v>297</v>
      </c>
    </row>
    <row r="204" spans="1:11" s="205" customFormat="1" ht="17.25" customHeight="1">
      <c r="A204" s="307"/>
      <c r="B204" s="259"/>
      <c r="C204" s="184" t="s">
        <v>209</v>
      </c>
      <c r="D204" s="213">
        <v>3380</v>
      </c>
      <c r="E204" s="214">
        <v>0</v>
      </c>
      <c r="F204" s="209">
        <f t="shared" si="17"/>
        <v>3380</v>
      </c>
      <c r="G204" s="229">
        <v>3380</v>
      </c>
      <c r="H204" s="240">
        <v>32</v>
      </c>
      <c r="I204" s="231">
        <v>15</v>
      </c>
      <c r="J204" s="327">
        <v>361</v>
      </c>
      <c r="K204" s="285">
        <v>361</v>
      </c>
    </row>
    <row r="205" spans="1:11" s="205" customFormat="1" ht="17.25" customHeight="1">
      <c r="A205" s="307"/>
      <c r="B205" s="259"/>
      <c r="C205" s="184" t="s">
        <v>210</v>
      </c>
      <c r="D205" s="213">
        <v>3360</v>
      </c>
      <c r="E205" s="214">
        <v>0</v>
      </c>
      <c r="F205" s="209">
        <f t="shared" si="17"/>
        <v>3360</v>
      </c>
      <c r="G205" s="229">
        <v>0</v>
      </c>
      <c r="H205" s="240">
        <v>26</v>
      </c>
      <c r="I205" s="231">
        <v>13</v>
      </c>
      <c r="J205" s="327">
        <v>330</v>
      </c>
      <c r="K205" s="285">
        <v>330</v>
      </c>
    </row>
    <row r="206" spans="1:11" s="205" customFormat="1" ht="17.25" customHeight="1">
      <c r="A206" s="307"/>
      <c r="B206" s="259"/>
      <c r="C206" s="184" t="s">
        <v>211</v>
      </c>
      <c r="D206" s="215">
        <v>1652</v>
      </c>
      <c r="E206" s="214">
        <v>0</v>
      </c>
      <c r="F206" s="209">
        <f t="shared" si="17"/>
        <v>1652</v>
      </c>
      <c r="G206" s="229">
        <v>0</v>
      </c>
      <c r="H206" s="240">
        <v>10</v>
      </c>
      <c r="I206" s="231">
        <v>0</v>
      </c>
      <c r="J206" s="327">
        <v>93</v>
      </c>
      <c r="K206" s="285">
        <v>93</v>
      </c>
    </row>
    <row r="207" spans="1:11" s="205" customFormat="1" ht="17.25" customHeight="1">
      <c r="A207" s="307"/>
      <c r="B207" s="259"/>
      <c r="C207" s="184" t="s">
        <v>212</v>
      </c>
      <c r="D207" s="215">
        <v>2880</v>
      </c>
      <c r="E207" s="214">
        <v>0</v>
      </c>
      <c r="F207" s="209">
        <f t="shared" si="17"/>
        <v>2880</v>
      </c>
      <c r="G207" s="229">
        <v>0</v>
      </c>
      <c r="H207" s="240">
        <v>17</v>
      </c>
      <c r="I207" s="231">
        <v>9</v>
      </c>
      <c r="J207" s="327">
        <v>183</v>
      </c>
      <c r="K207" s="285">
        <v>183</v>
      </c>
    </row>
    <row r="208" spans="1:11" s="205" customFormat="1" ht="17.25" customHeight="1">
      <c r="A208" s="307"/>
      <c r="B208" s="259"/>
      <c r="C208" s="184" t="s">
        <v>213</v>
      </c>
      <c r="D208" s="213">
        <v>3527</v>
      </c>
      <c r="E208" s="214">
        <v>3</v>
      </c>
      <c r="F208" s="209">
        <f t="shared" si="17"/>
        <v>3530</v>
      </c>
      <c r="G208" s="229">
        <v>0</v>
      </c>
      <c r="H208" s="240">
        <v>30</v>
      </c>
      <c r="I208" s="231">
        <v>8</v>
      </c>
      <c r="J208" s="327">
        <v>245</v>
      </c>
      <c r="K208" s="285">
        <v>245</v>
      </c>
    </row>
    <row r="209" spans="1:11" s="205" customFormat="1" ht="17.25" customHeight="1">
      <c r="A209" s="307"/>
      <c r="B209" s="259"/>
      <c r="C209" s="184" t="s">
        <v>214</v>
      </c>
      <c r="D209" s="213">
        <v>2068</v>
      </c>
      <c r="E209" s="214">
        <v>0</v>
      </c>
      <c r="F209" s="209">
        <f t="shared" si="17"/>
        <v>2068</v>
      </c>
      <c r="G209" s="229">
        <v>1861</v>
      </c>
      <c r="H209" s="240">
        <v>47</v>
      </c>
      <c r="I209" s="231">
        <v>5</v>
      </c>
      <c r="J209" s="327">
        <v>381</v>
      </c>
      <c r="K209" s="285">
        <v>381</v>
      </c>
    </row>
    <row r="210" spans="1:11" s="205" customFormat="1" ht="17.25" customHeight="1">
      <c r="A210" s="307"/>
      <c r="B210" s="259"/>
      <c r="C210" s="184" t="s">
        <v>215</v>
      </c>
      <c r="D210" s="215">
        <v>5106</v>
      </c>
      <c r="E210" s="214">
        <v>0</v>
      </c>
      <c r="F210" s="209">
        <f t="shared" si="17"/>
        <v>5106</v>
      </c>
      <c r="G210" s="229">
        <v>0</v>
      </c>
      <c r="H210" s="240">
        <v>26</v>
      </c>
      <c r="I210" s="231">
        <v>7</v>
      </c>
      <c r="J210" s="327">
        <v>270</v>
      </c>
      <c r="K210" s="285">
        <v>270</v>
      </c>
    </row>
    <row r="211" spans="1:11" s="205" customFormat="1" ht="17.25" customHeight="1">
      <c r="A211" s="307"/>
      <c r="B211" s="259"/>
      <c r="C211" s="184" t="s">
        <v>216</v>
      </c>
      <c r="D211" s="236">
        <v>8817</v>
      </c>
      <c r="E211" s="214">
        <v>0</v>
      </c>
      <c r="F211" s="209">
        <f t="shared" si="17"/>
        <v>8817</v>
      </c>
      <c r="G211" s="229">
        <v>0</v>
      </c>
      <c r="H211" s="240">
        <v>39</v>
      </c>
      <c r="I211" s="231">
        <v>0</v>
      </c>
      <c r="J211" s="327">
        <v>351</v>
      </c>
      <c r="K211" s="285">
        <v>351</v>
      </c>
    </row>
    <row r="212" spans="1:11" s="205" customFormat="1" ht="17.25" customHeight="1">
      <c r="A212" s="307"/>
      <c r="B212" s="259"/>
      <c r="C212" s="184" t="s">
        <v>217</v>
      </c>
      <c r="D212" s="215">
        <v>11782</v>
      </c>
      <c r="E212" s="214">
        <v>0</v>
      </c>
      <c r="F212" s="209">
        <v>11607</v>
      </c>
      <c r="G212" s="229">
        <v>0</v>
      </c>
      <c r="H212" s="240">
        <v>30</v>
      </c>
      <c r="I212" s="231">
        <v>151</v>
      </c>
      <c r="J212" s="327">
        <v>0</v>
      </c>
      <c r="K212" s="285">
        <v>0</v>
      </c>
    </row>
    <row r="213" spans="1:11" s="205" customFormat="1" ht="17.25" customHeight="1">
      <c r="A213" s="307"/>
      <c r="B213" s="259"/>
      <c r="C213" s="184" t="s">
        <v>218</v>
      </c>
      <c r="D213" s="215">
        <v>1013</v>
      </c>
      <c r="E213" s="214">
        <v>0</v>
      </c>
      <c r="F213" s="209">
        <v>2969</v>
      </c>
      <c r="G213" s="229">
        <v>0</v>
      </c>
      <c r="H213" s="240">
        <v>4</v>
      </c>
      <c r="I213" s="231">
        <v>9</v>
      </c>
      <c r="J213" s="327">
        <v>16</v>
      </c>
      <c r="K213" s="285">
        <v>16</v>
      </c>
    </row>
    <row r="214" spans="1:11" s="205" customFormat="1" ht="17.25" customHeight="1">
      <c r="A214" s="307"/>
      <c r="B214" s="259"/>
      <c r="C214" s="184" t="s">
        <v>219</v>
      </c>
      <c r="D214" s="215">
        <v>1736</v>
      </c>
      <c r="E214" s="214">
        <v>0</v>
      </c>
      <c r="F214" s="209">
        <f t="shared" si="17"/>
        <v>1736</v>
      </c>
      <c r="G214" s="229">
        <v>0</v>
      </c>
      <c r="H214" s="240">
        <v>12</v>
      </c>
      <c r="I214" s="231">
        <v>56</v>
      </c>
      <c r="J214" s="327">
        <v>0</v>
      </c>
      <c r="K214" s="285">
        <v>0</v>
      </c>
    </row>
    <row r="215" spans="1:11" s="205" customFormat="1" ht="17.25" customHeight="1">
      <c r="A215" s="307"/>
      <c r="B215" s="259"/>
      <c r="C215" s="184" t="s">
        <v>220</v>
      </c>
      <c r="D215" s="236">
        <v>3739</v>
      </c>
      <c r="E215" s="214">
        <v>0</v>
      </c>
      <c r="F215" s="209">
        <f t="shared" si="17"/>
        <v>3739</v>
      </c>
      <c r="G215" s="229">
        <v>0</v>
      </c>
      <c r="H215" s="240">
        <v>6</v>
      </c>
      <c r="I215" s="231">
        <v>68</v>
      </c>
      <c r="J215" s="327">
        <v>0</v>
      </c>
      <c r="K215" s="285">
        <v>0</v>
      </c>
    </row>
    <row r="216" spans="1:11" s="205" customFormat="1" ht="17.25" customHeight="1">
      <c r="A216" s="307"/>
      <c r="B216" s="259"/>
      <c r="C216" s="184" t="s">
        <v>221</v>
      </c>
      <c r="D216" s="236">
        <v>3616</v>
      </c>
      <c r="E216" s="214">
        <v>0</v>
      </c>
      <c r="F216" s="209">
        <f t="shared" si="17"/>
        <v>3616</v>
      </c>
      <c r="G216" s="229">
        <v>0</v>
      </c>
      <c r="H216" s="240">
        <v>3</v>
      </c>
      <c r="I216" s="231">
        <v>15</v>
      </c>
      <c r="J216" s="327">
        <v>0</v>
      </c>
      <c r="K216" s="285">
        <v>0</v>
      </c>
    </row>
    <row r="217" spans="1:11" s="205" customFormat="1" ht="17.25" customHeight="1">
      <c r="A217" s="307"/>
      <c r="B217" s="259"/>
      <c r="C217" s="184" t="s">
        <v>222</v>
      </c>
      <c r="D217" s="236">
        <v>1100</v>
      </c>
      <c r="E217" s="214">
        <v>0</v>
      </c>
      <c r="F217" s="209">
        <v>109</v>
      </c>
      <c r="G217" s="229">
        <v>0</v>
      </c>
      <c r="H217" s="240">
        <v>5</v>
      </c>
      <c r="I217" s="231">
        <v>22</v>
      </c>
      <c r="J217" s="327">
        <v>0</v>
      </c>
      <c r="K217" s="285">
        <v>0</v>
      </c>
    </row>
    <row r="218" spans="1:11" s="205" customFormat="1" ht="17.25" customHeight="1">
      <c r="A218" s="307"/>
      <c r="B218" s="259"/>
      <c r="C218" s="184" t="s">
        <v>223</v>
      </c>
      <c r="D218" s="236">
        <v>630</v>
      </c>
      <c r="E218" s="214">
        <v>0</v>
      </c>
      <c r="F218" s="209">
        <f t="shared" si="17"/>
        <v>630</v>
      </c>
      <c r="G218" s="229">
        <v>0</v>
      </c>
      <c r="H218" s="240">
        <v>11</v>
      </c>
      <c r="I218" s="231">
        <v>63</v>
      </c>
      <c r="J218" s="327">
        <v>0</v>
      </c>
      <c r="K218" s="285">
        <v>0</v>
      </c>
    </row>
    <row r="219" spans="1:11" s="205" customFormat="1" ht="17.25" customHeight="1">
      <c r="A219" s="307"/>
      <c r="B219" s="259"/>
      <c r="C219" s="184" t="s">
        <v>224</v>
      </c>
      <c r="D219" s="213">
        <v>2068</v>
      </c>
      <c r="E219" s="214">
        <v>7</v>
      </c>
      <c r="F219" s="209">
        <f t="shared" si="17"/>
        <v>2075</v>
      </c>
      <c r="G219" s="229">
        <v>0</v>
      </c>
      <c r="H219" s="240">
        <v>7</v>
      </c>
      <c r="I219" s="231">
        <v>33</v>
      </c>
      <c r="J219" s="327">
        <v>0</v>
      </c>
      <c r="K219" s="285">
        <v>0</v>
      </c>
    </row>
    <row r="220" spans="1:11" s="205" customFormat="1" ht="17.25" customHeight="1">
      <c r="A220" s="307"/>
      <c r="B220" s="259"/>
      <c r="C220" s="184" t="s">
        <v>225</v>
      </c>
      <c r="D220" s="213">
        <v>3864</v>
      </c>
      <c r="E220" s="214">
        <v>0</v>
      </c>
      <c r="F220" s="209">
        <f t="shared" si="17"/>
        <v>3864</v>
      </c>
      <c r="G220" s="229">
        <v>0</v>
      </c>
      <c r="H220" s="240">
        <v>10</v>
      </c>
      <c r="I220" s="231">
        <v>69</v>
      </c>
      <c r="J220" s="328">
        <v>0</v>
      </c>
      <c r="K220" s="286">
        <v>0</v>
      </c>
    </row>
    <row r="221" spans="1:11" s="205" customFormat="1" ht="8.25" customHeight="1">
      <c r="A221" s="307"/>
      <c r="B221" s="259"/>
      <c r="C221" s="184"/>
      <c r="D221" s="214"/>
      <c r="E221" s="214"/>
      <c r="F221" s="209"/>
      <c r="G221" s="229"/>
      <c r="H221" s="241"/>
      <c r="I221" s="216"/>
      <c r="J221" s="329"/>
      <c r="K221" s="287"/>
    </row>
    <row r="222" spans="1:11" s="205" customFormat="1" ht="17.25" customHeight="1">
      <c r="A222" s="305" t="s">
        <v>226</v>
      </c>
      <c r="B222" s="257" t="s">
        <v>227</v>
      </c>
      <c r="C222" s="200"/>
      <c r="D222" s="217">
        <f>SUM(D223:D229)</f>
        <v>29206</v>
      </c>
      <c r="E222" s="217">
        <f>SUM(E223:E229)</f>
        <v>0</v>
      </c>
      <c r="F222" s="217">
        <f>SUM(F223:F228)</f>
        <v>12806</v>
      </c>
      <c r="G222" s="217">
        <f>SUM(G223:G229)</f>
        <v>0</v>
      </c>
      <c r="H222" s="225">
        <f>SUM(H223:H229)</f>
        <v>44</v>
      </c>
      <c r="I222" s="225">
        <f>SUM(I223:I229)</f>
        <v>267</v>
      </c>
      <c r="J222" s="316">
        <f>SUM(J223:J229)</f>
        <v>0</v>
      </c>
      <c r="K222" s="275">
        <f>SUM(K223:K229)</f>
        <v>0</v>
      </c>
    </row>
    <row r="223" spans="1:11" s="205" customFormat="1" ht="17.25" customHeight="1">
      <c r="A223" s="307"/>
      <c r="B223" s="259"/>
      <c r="C223" s="184" t="s">
        <v>228</v>
      </c>
      <c r="D223" s="215">
        <v>86</v>
      </c>
      <c r="E223" s="214">
        <v>0</v>
      </c>
      <c r="F223" s="209">
        <v>86</v>
      </c>
      <c r="G223" s="229">
        <v>0</v>
      </c>
      <c r="H223" s="233">
        <v>2</v>
      </c>
      <c r="I223" s="233">
        <v>6</v>
      </c>
      <c r="J223" s="320">
        <v>0</v>
      </c>
      <c r="K223" s="279">
        <v>0</v>
      </c>
    </row>
    <row r="224" spans="1:11" s="205" customFormat="1" ht="17.25" customHeight="1">
      <c r="A224" s="307"/>
      <c r="B224" s="259"/>
      <c r="C224" s="184" t="s">
        <v>229</v>
      </c>
      <c r="D224" s="215">
        <v>6662</v>
      </c>
      <c r="E224" s="214">
        <v>0</v>
      </c>
      <c r="F224" s="209">
        <v>3907</v>
      </c>
      <c r="G224" s="229">
        <v>0</v>
      </c>
      <c r="H224" s="234">
        <v>8</v>
      </c>
      <c r="I224" s="234">
        <v>56</v>
      </c>
      <c r="J224" s="321">
        <v>0</v>
      </c>
      <c r="K224" s="280">
        <v>0</v>
      </c>
    </row>
    <row r="225" spans="1:11" s="205" customFormat="1" ht="17.25" customHeight="1">
      <c r="A225" s="307"/>
      <c r="B225" s="259"/>
      <c r="C225" s="184" t="s">
        <v>230</v>
      </c>
      <c r="D225" s="215">
        <v>2622</v>
      </c>
      <c r="E225" s="214">
        <v>0</v>
      </c>
      <c r="F225" s="209">
        <v>1366</v>
      </c>
      <c r="G225" s="229">
        <v>0</v>
      </c>
      <c r="H225" s="234">
        <v>8</v>
      </c>
      <c r="I225" s="234">
        <v>44</v>
      </c>
      <c r="J225" s="321">
        <v>0</v>
      </c>
      <c r="K225" s="280">
        <v>0</v>
      </c>
    </row>
    <row r="226" spans="1:11" s="205" customFormat="1" ht="17.25" customHeight="1">
      <c r="A226" s="307"/>
      <c r="B226" s="259"/>
      <c r="C226" s="184" t="s">
        <v>231</v>
      </c>
      <c r="D226" s="215">
        <v>6446</v>
      </c>
      <c r="E226" s="214">
        <v>0</v>
      </c>
      <c r="F226" s="209">
        <v>3357</v>
      </c>
      <c r="G226" s="229">
        <v>0</v>
      </c>
      <c r="H226" s="234">
        <v>10</v>
      </c>
      <c r="I226" s="234">
        <v>65</v>
      </c>
      <c r="J226" s="321">
        <v>0</v>
      </c>
      <c r="K226" s="280">
        <v>0</v>
      </c>
    </row>
    <row r="227" spans="1:11" s="205" customFormat="1" ht="17.25" customHeight="1">
      <c r="A227" s="307"/>
      <c r="B227" s="259"/>
      <c r="C227" s="184" t="s">
        <v>232</v>
      </c>
      <c r="D227" s="215">
        <v>8324</v>
      </c>
      <c r="E227" s="214">
        <v>0</v>
      </c>
      <c r="F227" s="209">
        <v>2406</v>
      </c>
      <c r="G227" s="229">
        <v>0</v>
      </c>
      <c r="H227" s="234">
        <v>10</v>
      </c>
      <c r="I227" s="234">
        <v>65</v>
      </c>
      <c r="J227" s="321">
        <v>0</v>
      </c>
      <c r="K227" s="280">
        <v>0</v>
      </c>
    </row>
    <row r="228" spans="1:11" s="205" customFormat="1" ht="17.25" customHeight="1">
      <c r="A228" s="307"/>
      <c r="B228" s="259"/>
      <c r="C228" s="184" t="s">
        <v>233</v>
      </c>
      <c r="D228" s="215">
        <v>5066</v>
      </c>
      <c r="E228" s="214">
        <v>0</v>
      </c>
      <c r="F228" s="209">
        <v>1684</v>
      </c>
      <c r="G228" s="229">
        <v>0</v>
      </c>
      <c r="H228" s="234">
        <v>6</v>
      </c>
      <c r="I228" s="234">
        <v>31</v>
      </c>
      <c r="J228" s="321">
        <v>0</v>
      </c>
      <c r="K228" s="280">
        <v>0</v>
      </c>
    </row>
    <row r="229" spans="1:11" s="205" customFormat="1" ht="8.25" customHeight="1">
      <c r="A229" s="307"/>
      <c r="B229" s="259"/>
      <c r="C229" s="184"/>
      <c r="D229" s="214"/>
      <c r="E229" s="214"/>
      <c r="F229" s="209">
        <f t="shared" si="17"/>
        <v>0</v>
      </c>
      <c r="G229" s="229"/>
      <c r="H229" s="216"/>
      <c r="I229" s="216"/>
      <c r="J229" s="318"/>
      <c r="K229" s="277"/>
    </row>
    <row r="230" spans="1:11" s="205" customFormat="1" ht="17.25" customHeight="1">
      <c r="A230" s="305" t="s">
        <v>234</v>
      </c>
      <c r="B230" s="257" t="s">
        <v>235</v>
      </c>
      <c r="C230" s="200"/>
      <c r="D230" s="217">
        <f t="shared" ref="D230:K230" si="18">SUM(D231:D266)</f>
        <v>190489</v>
      </c>
      <c r="E230" s="217">
        <f t="shared" si="18"/>
        <v>86</v>
      </c>
      <c r="F230" s="217">
        <f t="shared" si="18"/>
        <v>222913</v>
      </c>
      <c r="G230" s="217">
        <f t="shared" si="18"/>
        <v>12016</v>
      </c>
      <c r="H230" s="225">
        <f t="shared" si="18"/>
        <v>573</v>
      </c>
      <c r="I230" s="225">
        <f t="shared" si="18"/>
        <v>750</v>
      </c>
      <c r="J230" s="316">
        <f t="shared" si="18"/>
        <v>7809</v>
      </c>
      <c r="K230" s="275">
        <f t="shared" si="18"/>
        <v>7809</v>
      </c>
    </row>
    <row r="231" spans="1:11" s="205" customFormat="1" ht="17.25" customHeight="1">
      <c r="A231" s="307"/>
      <c r="B231" s="259"/>
      <c r="C231" s="184" t="s">
        <v>236</v>
      </c>
      <c r="D231" s="215">
        <v>4108</v>
      </c>
      <c r="E231" s="214">
        <v>0</v>
      </c>
      <c r="F231" s="209">
        <v>6334</v>
      </c>
      <c r="G231" s="229">
        <v>0</v>
      </c>
      <c r="H231" s="230">
        <v>20</v>
      </c>
      <c r="I231" s="230">
        <v>12</v>
      </c>
      <c r="J231" s="320">
        <v>266</v>
      </c>
      <c r="K231" s="279">
        <v>266</v>
      </c>
    </row>
    <row r="232" spans="1:11" s="205" customFormat="1" ht="17.25" customHeight="1">
      <c r="A232" s="307"/>
      <c r="B232" s="259"/>
      <c r="C232" s="184" t="s">
        <v>237</v>
      </c>
      <c r="D232" s="215">
        <v>6118</v>
      </c>
      <c r="E232" s="214">
        <v>0</v>
      </c>
      <c r="F232" s="209">
        <v>10874</v>
      </c>
      <c r="G232" s="229">
        <v>0</v>
      </c>
      <c r="H232" s="231">
        <v>27</v>
      </c>
      <c r="I232" s="231">
        <v>30</v>
      </c>
      <c r="J232" s="321">
        <v>301</v>
      </c>
      <c r="K232" s="280">
        <v>301</v>
      </c>
    </row>
    <row r="233" spans="1:11" s="205" customFormat="1" ht="17.25" customHeight="1">
      <c r="A233" s="307"/>
      <c r="B233" s="259"/>
      <c r="C233" s="184" t="s">
        <v>238</v>
      </c>
      <c r="D233" s="215">
        <v>3292</v>
      </c>
      <c r="E233" s="214">
        <v>0</v>
      </c>
      <c r="F233" s="209">
        <v>5044</v>
      </c>
      <c r="G233" s="229">
        <v>0</v>
      </c>
      <c r="H233" s="231">
        <v>15</v>
      </c>
      <c r="I233" s="231">
        <v>9</v>
      </c>
      <c r="J233" s="321">
        <v>239</v>
      </c>
      <c r="K233" s="280">
        <v>239</v>
      </c>
    </row>
    <row r="234" spans="1:11" s="205" customFormat="1" ht="17.25" customHeight="1">
      <c r="A234" s="307"/>
      <c r="B234" s="259"/>
      <c r="C234" s="184" t="s">
        <v>239</v>
      </c>
      <c r="D234" s="215">
        <v>7510</v>
      </c>
      <c r="E234" s="214">
        <v>0</v>
      </c>
      <c r="F234" s="209">
        <v>5900</v>
      </c>
      <c r="G234" s="229">
        <v>0</v>
      </c>
      <c r="H234" s="231">
        <v>16</v>
      </c>
      <c r="I234" s="231">
        <v>24</v>
      </c>
      <c r="J234" s="321">
        <v>271</v>
      </c>
      <c r="K234" s="280">
        <v>271</v>
      </c>
    </row>
    <row r="235" spans="1:11" s="205" customFormat="1" ht="17.25" customHeight="1">
      <c r="A235" s="307"/>
      <c r="B235" s="259"/>
      <c r="C235" s="184" t="s">
        <v>240</v>
      </c>
      <c r="D235" s="215">
        <v>4432</v>
      </c>
      <c r="E235" s="214">
        <v>0</v>
      </c>
      <c r="F235" s="209">
        <v>6378</v>
      </c>
      <c r="G235" s="229">
        <v>0</v>
      </c>
      <c r="H235" s="231">
        <v>19</v>
      </c>
      <c r="I235" s="231">
        <v>6</v>
      </c>
      <c r="J235" s="321">
        <v>261</v>
      </c>
      <c r="K235" s="280">
        <v>261</v>
      </c>
    </row>
    <row r="236" spans="1:11" s="205" customFormat="1" ht="17.25" customHeight="1">
      <c r="A236" s="307"/>
      <c r="B236" s="259"/>
      <c r="C236" s="184" t="s">
        <v>241</v>
      </c>
      <c r="D236" s="215">
        <v>9372</v>
      </c>
      <c r="E236" s="214">
        <v>0</v>
      </c>
      <c r="F236" s="209">
        <v>12360</v>
      </c>
      <c r="G236" s="229">
        <v>0</v>
      </c>
      <c r="H236" s="231">
        <v>17</v>
      </c>
      <c r="I236" s="231">
        <v>5</v>
      </c>
      <c r="J236" s="321">
        <v>292</v>
      </c>
      <c r="K236" s="280">
        <v>292</v>
      </c>
    </row>
    <row r="237" spans="1:11" s="205" customFormat="1" ht="17.25" customHeight="1">
      <c r="A237" s="307"/>
      <c r="B237" s="259"/>
      <c r="C237" s="184" t="s">
        <v>242</v>
      </c>
      <c r="D237" s="215">
        <v>7605</v>
      </c>
      <c r="E237" s="214">
        <v>0</v>
      </c>
      <c r="F237" s="209">
        <v>11738</v>
      </c>
      <c r="G237" s="229">
        <v>0</v>
      </c>
      <c r="H237" s="231">
        <v>24</v>
      </c>
      <c r="I237" s="231">
        <v>15</v>
      </c>
      <c r="J237" s="321">
        <v>269</v>
      </c>
      <c r="K237" s="280">
        <v>269</v>
      </c>
    </row>
    <row r="238" spans="1:11" s="205" customFormat="1" ht="17.25" customHeight="1">
      <c r="A238" s="307"/>
      <c r="B238" s="259"/>
      <c r="C238" s="184" t="s">
        <v>243</v>
      </c>
      <c r="D238" s="215">
        <v>3634</v>
      </c>
      <c r="E238" s="214">
        <v>0</v>
      </c>
      <c r="F238" s="209">
        <v>7230</v>
      </c>
      <c r="G238" s="229">
        <v>0</v>
      </c>
      <c r="H238" s="231">
        <v>14</v>
      </c>
      <c r="I238" s="231">
        <v>6</v>
      </c>
      <c r="J238" s="321">
        <v>243</v>
      </c>
      <c r="K238" s="280">
        <v>243</v>
      </c>
    </row>
    <row r="239" spans="1:11" s="205" customFormat="1" ht="17.25" customHeight="1">
      <c r="A239" s="307"/>
      <c r="B239" s="259"/>
      <c r="C239" s="184" t="s">
        <v>244</v>
      </c>
      <c r="D239" s="215">
        <v>5742</v>
      </c>
      <c r="E239" s="214">
        <v>0</v>
      </c>
      <c r="F239" s="209">
        <v>9258</v>
      </c>
      <c r="G239" s="229">
        <v>0</v>
      </c>
      <c r="H239" s="231">
        <v>19</v>
      </c>
      <c r="I239" s="231">
        <v>7</v>
      </c>
      <c r="J239" s="321">
        <v>273</v>
      </c>
      <c r="K239" s="280">
        <v>273</v>
      </c>
    </row>
    <row r="240" spans="1:11" s="205" customFormat="1" ht="17.25" customHeight="1">
      <c r="A240" s="307"/>
      <c r="B240" s="259"/>
      <c r="C240" s="184" t="s">
        <v>245</v>
      </c>
      <c r="D240" s="215">
        <v>4368</v>
      </c>
      <c r="E240" s="214">
        <v>0</v>
      </c>
      <c r="F240" s="209">
        <v>6570</v>
      </c>
      <c r="G240" s="229">
        <v>0</v>
      </c>
      <c r="H240" s="231">
        <v>16</v>
      </c>
      <c r="I240" s="231">
        <v>11</v>
      </c>
      <c r="J240" s="321">
        <v>184</v>
      </c>
      <c r="K240" s="280">
        <v>184</v>
      </c>
    </row>
    <row r="241" spans="1:11" s="205" customFormat="1" ht="17.25" customHeight="1">
      <c r="A241" s="307"/>
      <c r="B241" s="259"/>
      <c r="C241" s="184" t="s">
        <v>246</v>
      </c>
      <c r="D241" s="215">
        <v>6462</v>
      </c>
      <c r="E241" s="214">
        <v>0</v>
      </c>
      <c r="F241" s="209">
        <v>6298</v>
      </c>
      <c r="G241" s="229">
        <v>0</v>
      </c>
      <c r="H241" s="231">
        <v>17</v>
      </c>
      <c r="I241" s="231">
        <v>15</v>
      </c>
      <c r="J241" s="321">
        <v>162</v>
      </c>
      <c r="K241" s="280">
        <v>162</v>
      </c>
    </row>
    <row r="242" spans="1:11" s="205" customFormat="1" ht="17.25" customHeight="1">
      <c r="A242" s="307"/>
      <c r="B242" s="259"/>
      <c r="C242" s="184" t="s">
        <v>247</v>
      </c>
      <c r="D242" s="215">
        <v>1631</v>
      </c>
      <c r="E242" s="214">
        <v>0</v>
      </c>
      <c r="F242" s="209">
        <v>9076</v>
      </c>
      <c r="G242" s="229">
        <v>0</v>
      </c>
      <c r="H242" s="231">
        <v>26</v>
      </c>
      <c r="I242" s="231">
        <v>11</v>
      </c>
      <c r="J242" s="321">
        <v>449</v>
      </c>
      <c r="K242" s="280">
        <v>449</v>
      </c>
    </row>
    <row r="243" spans="1:11" s="205" customFormat="1" ht="17.25" customHeight="1">
      <c r="A243" s="307"/>
      <c r="B243" s="259"/>
      <c r="C243" s="184" t="s">
        <v>248</v>
      </c>
      <c r="D243" s="215">
        <v>8891</v>
      </c>
      <c r="E243" s="214">
        <v>0</v>
      </c>
      <c r="F243" s="209">
        <v>6890</v>
      </c>
      <c r="G243" s="229">
        <v>0</v>
      </c>
      <c r="H243" s="231">
        <v>20</v>
      </c>
      <c r="I243" s="231">
        <v>20</v>
      </c>
      <c r="J243" s="321">
        <v>266</v>
      </c>
      <c r="K243" s="280">
        <v>266</v>
      </c>
    </row>
    <row r="244" spans="1:11" s="205" customFormat="1" ht="17.25" customHeight="1">
      <c r="A244" s="307"/>
      <c r="B244" s="259"/>
      <c r="C244" s="184" t="s">
        <v>249</v>
      </c>
      <c r="D244" s="215">
        <v>13286</v>
      </c>
      <c r="E244" s="214">
        <v>0</v>
      </c>
      <c r="F244" s="209">
        <v>8626</v>
      </c>
      <c r="G244" s="229">
        <v>0</v>
      </c>
      <c r="H244" s="231">
        <v>26</v>
      </c>
      <c r="I244" s="231">
        <v>10</v>
      </c>
      <c r="J244" s="321">
        <v>391</v>
      </c>
      <c r="K244" s="280">
        <v>391</v>
      </c>
    </row>
    <row r="245" spans="1:11" s="205" customFormat="1" ht="17.25" customHeight="1">
      <c r="A245" s="307"/>
      <c r="B245" s="259"/>
      <c r="C245" s="184" t="s">
        <v>250</v>
      </c>
      <c r="D245" s="215">
        <v>5112</v>
      </c>
      <c r="E245" s="214">
        <v>0</v>
      </c>
      <c r="F245" s="209">
        <v>6098</v>
      </c>
      <c r="G245" s="229">
        <v>0</v>
      </c>
      <c r="H245" s="231">
        <v>9</v>
      </c>
      <c r="I245" s="231">
        <v>9</v>
      </c>
      <c r="J245" s="321">
        <v>123</v>
      </c>
      <c r="K245" s="280">
        <v>123</v>
      </c>
    </row>
    <row r="246" spans="1:11" s="205" customFormat="1" ht="17.25" customHeight="1">
      <c r="A246" s="307"/>
      <c r="B246" s="259"/>
      <c r="C246" s="184" t="s">
        <v>251</v>
      </c>
      <c r="D246" s="215">
        <v>3176</v>
      </c>
      <c r="E246" s="214">
        <v>0</v>
      </c>
      <c r="F246" s="209">
        <v>793</v>
      </c>
      <c r="G246" s="229">
        <v>0</v>
      </c>
      <c r="H246" s="231">
        <v>21</v>
      </c>
      <c r="I246" s="231">
        <v>5</v>
      </c>
      <c r="J246" s="321">
        <v>367</v>
      </c>
      <c r="K246" s="280">
        <v>367</v>
      </c>
    </row>
    <row r="247" spans="1:11" s="205" customFormat="1" ht="17.25" customHeight="1">
      <c r="A247" s="307"/>
      <c r="B247" s="259"/>
      <c r="C247" s="184" t="s">
        <v>252</v>
      </c>
      <c r="D247" s="215">
        <v>4728</v>
      </c>
      <c r="E247" s="214">
        <v>0</v>
      </c>
      <c r="F247" s="209">
        <v>8738</v>
      </c>
      <c r="G247" s="229">
        <v>0</v>
      </c>
      <c r="H247" s="231">
        <v>21</v>
      </c>
      <c r="I247" s="231">
        <v>5</v>
      </c>
      <c r="J247" s="321">
        <v>401</v>
      </c>
      <c r="K247" s="280">
        <v>401</v>
      </c>
    </row>
    <row r="248" spans="1:11" s="205" customFormat="1" ht="17.25" customHeight="1">
      <c r="A248" s="307"/>
      <c r="B248" s="259"/>
      <c r="C248" s="184" t="s">
        <v>253</v>
      </c>
      <c r="D248" s="215">
        <v>2826</v>
      </c>
      <c r="E248" s="214">
        <v>0</v>
      </c>
      <c r="F248" s="209">
        <v>5758</v>
      </c>
      <c r="G248" s="229">
        <v>0</v>
      </c>
      <c r="H248" s="231">
        <v>19</v>
      </c>
      <c r="I248" s="231">
        <v>13</v>
      </c>
      <c r="J248" s="321">
        <v>272</v>
      </c>
      <c r="K248" s="280">
        <v>272</v>
      </c>
    </row>
    <row r="249" spans="1:11" s="205" customFormat="1" ht="17.25" customHeight="1">
      <c r="A249" s="307"/>
      <c r="B249" s="259"/>
      <c r="C249" s="184" t="s">
        <v>254</v>
      </c>
      <c r="D249" s="215">
        <v>4804</v>
      </c>
      <c r="E249" s="214">
        <v>0</v>
      </c>
      <c r="F249" s="209">
        <v>9362</v>
      </c>
      <c r="G249" s="229">
        <v>0</v>
      </c>
      <c r="H249" s="231">
        <v>14</v>
      </c>
      <c r="I249" s="231">
        <v>11</v>
      </c>
      <c r="J249" s="321">
        <v>211</v>
      </c>
      <c r="K249" s="280">
        <v>211</v>
      </c>
    </row>
    <row r="250" spans="1:11" s="205" customFormat="1" ht="17.25" customHeight="1">
      <c r="A250" s="307"/>
      <c r="B250" s="259"/>
      <c r="C250" s="184" t="s">
        <v>255</v>
      </c>
      <c r="D250" s="215">
        <v>5442</v>
      </c>
      <c r="E250" s="214">
        <v>0</v>
      </c>
      <c r="F250" s="209">
        <v>5796</v>
      </c>
      <c r="G250" s="229">
        <v>0</v>
      </c>
      <c r="H250" s="231">
        <v>18</v>
      </c>
      <c r="I250" s="231">
        <v>15</v>
      </c>
      <c r="J250" s="321">
        <v>224</v>
      </c>
      <c r="K250" s="280">
        <v>224</v>
      </c>
    </row>
    <row r="251" spans="1:11" s="205" customFormat="1" ht="17.25" customHeight="1">
      <c r="A251" s="307"/>
      <c r="B251" s="259"/>
      <c r="C251" s="184" t="s">
        <v>256</v>
      </c>
      <c r="D251" s="215">
        <v>4208</v>
      </c>
      <c r="E251" s="214">
        <v>0</v>
      </c>
      <c r="F251" s="209">
        <v>6064</v>
      </c>
      <c r="G251" s="229">
        <v>0</v>
      </c>
      <c r="H251" s="231">
        <v>16</v>
      </c>
      <c r="I251" s="231">
        <v>25</v>
      </c>
      <c r="J251" s="321">
        <v>469</v>
      </c>
      <c r="K251" s="280">
        <v>469</v>
      </c>
    </row>
    <row r="252" spans="1:11" s="205" customFormat="1" ht="17.25" customHeight="1">
      <c r="A252" s="307"/>
      <c r="B252" s="259"/>
      <c r="C252" s="184" t="s">
        <v>257</v>
      </c>
      <c r="D252" s="215">
        <v>6064</v>
      </c>
      <c r="E252" s="214">
        <v>0</v>
      </c>
      <c r="F252" s="209">
        <v>4342</v>
      </c>
      <c r="G252" s="229">
        <v>0</v>
      </c>
      <c r="H252" s="231">
        <v>14</v>
      </c>
      <c r="I252" s="231">
        <v>7</v>
      </c>
      <c r="J252" s="321">
        <v>287</v>
      </c>
      <c r="K252" s="280">
        <v>287</v>
      </c>
    </row>
    <row r="253" spans="1:11" s="205" customFormat="1" ht="17.25" customHeight="1">
      <c r="A253" s="307"/>
      <c r="B253" s="259"/>
      <c r="C253" s="184" t="s">
        <v>258</v>
      </c>
      <c r="D253" s="215">
        <v>7463</v>
      </c>
      <c r="E253" s="214">
        <v>0</v>
      </c>
      <c r="F253" s="209">
        <v>6364</v>
      </c>
      <c r="G253" s="229">
        <v>0</v>
      </c>
      <c r="H253" s="231">
        <v>19</v>
      </c>
      <c r="I253" s="231">
        <v>27</v>
      </c>
      <c r="J253" s="321">
        <v>208</v>
      </c>
      <c r="K253" s="280">
        <v>208</v>
      </c>
    </row>
    <row r="254" spans="1:11" s="205" customFormat="1" ht="17.25" customHeight="1">
      <c r="A254" s="307"/>
      <c r="B254" s="259"/>
      <c r="C254" s="184" t="s">
        <v>259</v>
      </c>
      <c r="D254" s="214">
        <v>7420</v>
      </c>
      <c r="E254" s="214">
        <v>43</v>
      </c>
      <c r="F254" s="209">
        <v>6720</v>
      </c>
      <c r="G254" s="229">
        <v>6008</v>
      </c>
      <c r="H254" s="231">
        <v>20</v>
      </c>
      <c r="I254" s="231">
        <v>12</v>
      </c>
      <c r="J254" s="321">
        <v>196</v>
      </c>
      <c r="K254" s="280">
        <v>196</v>
      </c>
    </row>
    <row r="255" spans="1:11" s="205" customFormat="1" ht="17.25" customHeight="1">
      <c r="A255" s="307"/>
      <c r="B255" s="259"/>
      <c r="C255" s="184" t="s">
        <v>260</v>
      </c>
      <c r="D255" s="215">
        <v>6317</v>
      </c>
      <c r="E255" s="214">
        <v>0</v>
      </c>
      <c r="F255" s="209">
        <v>4804</v>
      </c>
      <c r="G255" s="229">
        <v>0</v>
      </c>
      <c r="H255" s="231">
        <v>12</v>
      </c>
      <c r="I255" s="231">
        <v>17</v>
      </c>
      <c r="J255" s="321">
        <v>150</v>
      </c>
      <c r="K255" s="280">
        <v>150</v>
      </c>
    </row>
    <row r="256" spans="1:11" s="205" customFormat="1" ht="17.25" customHeight="1">
      <c r="A256" s="307"/>
      <c r="B256" s="259"/>
      <c r="C256" s="184" t="s">
        <v>261</v>
      </c>
      <c r="D256" s="215">
        <v>5040</v>
      </c>
      <c r="E256" s="214">
        <v>0</v>
      </c>
      <c r="F256" s="209">
        <v>9066</v>
      </c>
      <c r="G256" s="229">
        <v>0</v>
      </c>
      <c r="H256" s="231">
        <v>18</v>
      </c>
      <c r="I256" s="231">
        <v>6</v>
      </c>
      <c r="J256" s="321">
        <v>281</v>
      </c>
      <c r="K256" s="280">
        <v>281</v>
      </c>
    </row>
    <row r="257" spans="1:11" s="205" customFormat="1" ht="17.25" customHeight="1">
      <c r="A257" s="307"/>
      <c r="B257" s="259"/>
      <c r="C257" s="184" t="s">
        <v>262</v>
      </c>
      <c r="D257" s="215">
        <v>3602</v>
      </c>
      <c r="E257" s="214">
        <v>0</v>
      </c>
      <c r="F257" s="209">
        <v>4950</v>
      </c>
      <c r="G257" s="229">
        <v>0</v>
      </c>
      <c r="H257" s="231">
        <v>20</v>
      </c>
      <c r="I257" s="231">
        <v>23</v>
      </c>
      <c r="J257" s="321">
        <v>266</v>
      </c>
      <c r="K257" s="280">
        <v>266</v>
      </c>
    </row>
    <row r="258" spans="1:11" s="205" customFormat="1" ht="17.25" customHeight="1">
      <c r="A258" s="307"/>
      <c r="B258" s="259"/>
      <c r="C258" s="184" t="s">
        <v>263</v>
      </c>
      <c r="D258" s="215">
        <v>7100</v>
      </c>
      <c r="E258" s="214">
        <v>0</v>
      </c>
      <c r="F258" s="209">
        <v>5870</v>
      </c>
      <c r="G258" s="229">
        <v>0</v>
      </c>
      <c r="H258" s="231">
        <v>15</v>
      </c>
      <c r="I258" s="231">
        <v>29</v>
      </c>
      <c r="J258" s="321">
        <v>236</v>
      </c>
      <c r="K258" s="280">
        <v>236</v>
      </c>
    </row>
    <row r="259" spans="1:11" s="205" customFormat="1" ht="17.25" customHeight="1">
      <c r="A259" s="307"/>
      <c r="B259" s="259"/>
      <c r="C259" s="184" t="s">
        <v>264</v>
      </c>
      <c r="D259" s="215">
        <v>7886</v>
      </c>
      <c r="E259" s="214">
        <v>0</v>
      </c>
      <c r="F259" s="209">
        <v>7826</v>
      </c>
      <c r="G259" s="229">
        <v>0</v>
      </c>
      <c r="H259" s="231">
        <v>25</v>
      </c>
      <c r="I259" s="231">
        <v>43</v>
      </c>
      <c r="J259" s="321">
        <v>251</v>
      </c>
      <c r="K259" s="280">
        <v>251</v>
      </c>
    </row>
    <row r="260" spans="1:11" s="205" customFormat="1" ht="17.25" customHeight="1">
      <c r="A260" s="307"/>
      <c r="B260" s="259"/>
      <c r="C260" s="184" t="s">
        <v>265</v>
      </c>
      <c r="D260" s="215">
        <v>11301</v>
      </c>
      <c r="E260" s="214">
        <v>0</v>
      </c>
      <c r="F260" s="209">
        <v>814</v>
      </c>
      <c r="G260" s="229">
        <v>0</v>
      </c>
      <c r="H260" s="231">
        <v>3</v>
      </c>
      <c r="I260" s="231">
        <v>17</v>
      </c>
      <c r="J260" s="321">
        <v>0</v>
      </c>
      <c r="K260" s="280">
        <v>0</v>
      </c>
    </row>
    <row r="261" spans="1:11" s="205" customFormat="1" ht="17.25" customHeight="1">
      <c r="A261" s="307"/>
      <c r="B261" s="259"/>
      <c r="C261" s="184" t="s">
        <v>266</v>
      </c>
      <c r="D261" s="215">
        <v>1349</v>
      </c>
      <c r="E261" s="214">
        <v>0</v>
      </c>
      <c r="F261" s="209">
        <v>1708</v>
      </c>
      <c r="G261" s="229">
        <v>0</v>
      </c>
      <c r="H261" s="231">
        <v>4</v>
      </c>
      <c r="I261" s="231">
        <v>27</v>
      </c>
      <c r="J261" s="321">
        <v>0</v>
      </c>
      <c r="K261" s="280">
        <v>0</v>
      </c>
    </row>
    <row r="262" spans="1:11" s="205" customFormat="1" ht="17.25" customHeight="1">
      <c r="A262" s="307"/>
      <c r="B262" s="259"/>
      <c r="C262" s="184" t="s">
        <v>267</v>
      </c>
      <c r="D262" s="215">
        <v>1194</v>
      </c>
      <c r="E262" s="214">
        <v>0</v>
      </c>
      <c r="F262" s="209">
        <v>1228</v>
      </c>
      <c r="G262" s="229">
        <v>0</v>
      </c>
      <c r="H262" s="231">
        <v>4</v>
      </c>
      <c r="I262" s="231">
        <v>23</v>
      </c>
      <c r="J262" s="321">
        <v>0</v>
      </c>
      <c r="K262" s="280">
        <v>0</v>
      </c>
    </row>
    <row r="263" spans="1:11" s="205" customFormat="1" ht="17.25" customHeight="1">
      <c r="A263" s="307"/>
      <c r="B263" s="259"/>
      <c r="C263" s="184" t="s">
        <v>268</v>
      </c>
      <c r="D263" s="214">
        <v>7420</v>
      </c>
      <c r="E263" s="214">
        <v>43</v>
      </c>
      <c r="F263" s="209">
        <v>9068</v>
      </c>
      <c r="G263" s="229">
        <v>6008</v>
      </c>
      <c r="H263" s="231">
        <v>16</v>
      </c>
      <c r="I263" s="231">
        <v>177</v>
      </c>
      <c r="J263" s="321">
        <v>0</v>
      </c>
      <c r="K263" s="280">
        <v>0</v>
      </c>
    </row>
    <row r="264" spans="1:11" s="205" customFormat="1" ht="17.25" customHeight="1" thickBot="1">
      <c r="A264" s="348"/>
      <c r="B264" s="349"/>
      <c r="C264" s="350" t="s">
        <v>269</v>
      </c>
      <c r="D264" s="362">
        <v>136</v>
      </c>
      <c r="E264" s="351">
        <v>0</v>
      </c>
      <c r="F264" s="352">
        <v>3464</v>
      </c>
      <c r="G264" s="359">
        <v>0</v>
      </c>
      <c r="H264" s="364">
        <v>5</v>
      </c>
      <c r="I264" s="364">
        <v>51</v>
      </c>
      <c r="J264" s="366">
        <v>0</v>
      </c>
      <c r="K264" s="280">
        <v>0</v>
      </c>
    </row>
    <row r="265" spans="1:11" s="205" customFormat="1" ht="17.25" customHeight="1" thickTop="1">
      <c r="A265" s="307"/>
      <c r="B265" s="259"/>
      <c r="C265" s="184" t="s">
        <v>270</v>
      </c>
      <c r="D265" s="215">
        <v>1450</v>
      </c>
      <c r="E265" s="214">
        <v>0</v>
      </c>
      <c r="F265" s="209">
        <v>1504</v>
      </c>
      <c r="G265" s="229">
        <v>0</v>
      </c>
      <c r="H265" s="231">
        <v>4</v>
      </c>
      <c r="I265" s="231">
        <v>27</v>
      </c>
      <c r="J265" s="321">
        <v>0</v>
      </c>
      <c r="K265" s="280">
        <v>0</v>
      </c>
    </row>
    <row r="266" spans="1:11" s="205" customFormat="1" ht="6" customHeight="1">
      <c r="A266" s="307"/>
      <c r="B266" s="259"/>
      <c r="C266" s="184"/>
      <c r="D266" s="214"/>
      <c r="E266" s="214"/>
      <c r="F266" s="209"/>
      <c r="G266" s="229"/>
      <c r="H266" s="216"/>
      <c r="I266" s="216"/>
      <c r="J266" s="309"/>
      <c r="K266" s="269"/>
    </row>
    <row r="267" spans="1:11" s="205" customFormat="1" ht="17.25" customHeight="1">
      <c r="A267" s="305" t="s">
        <v>271</v>
      </c>
      <c r="B267" s="257" t="s">
        <v>272</v>
      </c>
      <c r="C267" s="200"/>
      <c r="D267" s="217">
        <f>SUM(D268:D272)</f>
        <v>19059</v>
      </c>
      <c r="E267" s="217">
        <f>SUM(E268:E272)</f>
        <v>0</v>
      </c>
      <c r="F267" s="217">
        <f>SUM(F268:F272)</f>
        <v>28292</v>
      </c>
      <c r="G267" s="217">
        <f>SUM(G268:G272)</f>
        <v>21709</v>
      </c>
      <c r="H267" s="225">
        <f>SUM(H268:H272)</f>
        <v>78</v>
      </c>
      <c r="I267" s="217">
        <f t="shared" ref="I267:J267" si="19">SUM(I268:I272)</f>
        <v>46</v>
      </c>
      <c r="J267" s="316">
        <f t="shared" si="19"/>
        <v>392</v>
      </c>
      <c r="K267" s="275">
        <f t="shared" ref="K267" si="20">SUM(K268:K272)</f>
        <v>392</v>
      </c>
    </row>
    <row r="268" spans="1:11" s="205" customFormat="1" ht="17.25" customHeight="1">
      <c r="A268" s="307"/>
      <c r="B268" s="259"/>
      <c r="C268" s="184" t="s">
        <v>273</v>
      </c>
      <c r="D268" s="215">
        <v>5651</v>
      </c>
      <c r="E268" s="214">
        <v>0</v>
      </c>
      <c r="F268" s="209">
        <v>6425</v>
      </c>
      <c r="G268" s="229">
        <v>1800</v>
      </c>
      <c r="H268" s="233">
        <v>17</v>
      </c>
      <c r="I268" s="231">
        <v>0</v>
      </c>
      <c r="J268" s="322">
        <v>75</v>
      </c>
      <c r="K268" s="281">
        <v>75</v>
      </c>
    </row>
    <row r="269" spans="1:11" s="205" customFormat="1" ht="17.25" customHeight="1">
      <c r="A269" s="307"/>
      <c r="B269" s="259"/>
      <c r="C269" s="184" t="s">
        <v>274</v>
      </c>
      <c r="D269" s="215">
        <v>3796</v>
      </c>
      <c r="E269" s="214">
        <v>0</v>
      </c>
      <c r="F269" s="209">
        <v>5735</v>
      </c>
      <c r="G269" s="229">
        <v>5735</v>
      </c>
      <c r="H269" s="234">
        <v>18</v>
      </c>
      <c r="I269" s="231">
        <v>0</v>
      </c>
      <c r="J269" s="323">
        <v>144</v>
      </c>
      <c r="K269" s="282">
        <v>144</v>
      </c>
    </row>
    <row r="270" spans="1:11" s="205" customFormat="1" ht="17.25" customHeight="1">
      <c r="A270" s="307"/>
      <c r="B270" s="259"/>
      <c r="C270" s="184" t="s">
        <v>275</v>
      </c>
      <c r="D270" s="215">
        <v>1974</v>
      </c>
      <c r="E270" s="214">
        <v>0</v>
      </c>
      <c r="F270" s="209">
        <v>3968</v>
      </c>
      <c r="G270" s="229">
        <v>3088</v>
      </c>
      <c r="H270" s="234">
        <v>12</v>
      </c>
      <c r="I270" s="234">
        <v>1</v>
      </c>
      <c r="J270" s="323">
        <v>87</v>
      </c>
      <c r="K270" s="282">
        <v>87</v>
      </c>
    </row>
    <row r="271" spans="1:11" s="205" customFormat="1" ht="17.25" customHeight="1">
      <c r="A271" s="307"/>
      <c r="B271" s="259"/>
      <c r="C271" s="184" t="s">
        <v>276</v>
      </c>
      <c r="D271" s="215">
        <v>4748</v>
      </c>
      <c r="E271" s="214">
        <v>0</v>
      </c>
      <c r="F271" s="209">
        <v>8317</v>
      </c>
      <c r="G271" s="229">
        <v>8317</v>
      </c>
      <c r="H271" s="234">
        <v>17</v>
      </c>
      <c r="I271" s="231">
        <v>0</v>
      </c>
      <c r="J271" s="323">
        <v>86</v>
      </c>
      <c r="K271" s="282">
        <v>86</v>
      </c>
    </row>
    <row r="272" spans="1:11" s="205" customFormat="1" ht="17.25" customHeight="1">
      <c r="A272" s="307"/>
      <c r="B272" s="259"/>
      <c r="C272" s="184" t="s">
        <v>277</v>
      </c>
      <c r="D272" s="215">
        <v>2890</v>
      </c>
      <c r="E272" s="214">
        <v>0</v>
      </c>
      <c r="F272" s="209">
        <v>3847</v>
      </c>
      <c r="G272" s="229">
        <v>2769</v>
      </c>
      <c r="H272" s="234">
        <v>14</v>
      </c>
      <c r="I272" s="234">
        <v>45</v>
      </c>
      <c r="J272" s="321">
        <v>0</v>
      </c>
      <c r="K272" s="280">
        <v>0</v>
      </c>
    </row>
    <row r="273" spans="1:11" s="205" customFormat="1" ht="7.5" customHeight="1">
      <c r="A273" s="312"/>
      <c r="B273" s="260"/>
      <c r="C273" s="222"/>
      <c r="D273" s="214"/>
      <c r="E273" s="214"/>
      <c r="F273" s="209"/>
      <c r="G273" s="229"/>
      <c r="H273" s="216"/>
      <c r="I273" s="216"/>
      <c r="J273" s="318"/>
      <c r="K273" s="277"/>
    </row>
    <row r="274" spans="1:11" s="205" customFormat="1" ht="17.25" customHeight="1">
      <c r="A274" s="305" t="s">
        <v>278</v>
      </c>
      <c r="B274" s="257" t="s">
        <v>279</v>
      </c>
      <c r="C274" s="200"/>
      <c r="D274" s="217">
        <f t="shared" ref="D274:K274" si="21">SUM(D275:D313)</f>
        <v>279491</v>
      </c>
      <c r="E274" s="217">
        <f t="shared" si="21"/>
        <v>343</v>
      </c>
      <c r="F274" s="217">
        <f t="shared" si="21"/>
        <v>281114</v>
      </c>
      <c r="G274" s="217">
        <f t="shared" si="21"/>
        <v>10491</v>
      </c>
      <c r="H274" s="225">
        <f t="shared" si="21"/>
        <v>666</v>
      </c>
      <c r="I274" s="225">
        <f t="shared" si="21"/>
        <v>777</v>
      </c>
      <c r="J274" s="316">
        <f t="shared" si="21"/>
        <v>7724</v>
      </c>
      <c r="K274" s="275">
        <f t="shared" si="21"/>
        <v>7724</v>
      </c>
    </row>
    <row r="275" spans="1:11" s="205" customFormat="1" ht="17.25" customHeight="1">
      <c r="A275" s="307"/>
      <c r="B275" s="259"/>
      <c r="C275" s="184" t="s">
        <v>280</v>
      </c>
      <c r="D275" s="213">
        <v>1388</v>
      </c>
      <c r="E275" s="214">
        <v>0</v>
      </c>
      <c r="F275" s="209">
        <f t="shared" ref="F275:F324" si="22">SUM(D275+E275)</f>
        <v>1388</v>
      </c>
      <c r="G275" s="229">
        <v>0</v>
      </c>
      <c r="H275" s="233">
        <v>18</v>
      </c>
      <c r="I275" s="233">
        <v>8</v>
      </c>
      <c r="J275" s="322">
        <v>273</v>
      </c>
      <c r="K275" s="281">
        <v>273</v>
      </c>
    </row>
    <row r="276" spans="1:11" s="205" customFormat="1" ht="17.25" customHeight="1">
      <c r="A276" s="307"/>
      <c r="B276" s="259"/>
      <c r="C276" s="184" t="s">
        <v>281</v>
      </c>
      <c r="D276" s="213">
        <v>7033</v>
      </c>
      <c r="E276" s="214">
        <v>7</v>
      </c>
      <c r="F276" s="209">
        <f t="shared" si="22"/>
        <v>7040</v>
      </c>
      <c r="G276" s="229">
        <v>1100</v>
      </c>
      <c r="H276" s="234">
        <v>25</v>
      </c>
      <c r="I276" s="234">
        <v>28</v>
      </c>
      <c r="J276" s="323">
        <v>189</v>
      </c>
      <c r="K276" s="282">
        <v>189</v>
      </c>
    </row>
    <row r="277" spans="1:11" s="205" customFormat="1" ht="17.25" customHeight="1">
      <c r="A277" s="307"/>
      <c r="B277" s="259"/>
      <c r="C277" s="184" t="s">
        <v>282</v>
      </c>
      <c r="D277" s="213">
        <v>8059</v>
      </c>
      <c r="E277" s="214">
        <v>0</v>
      </c>
      <c r="F277" s="209">
        <f t="shared" si="22"/>
        <v>8059</v>
      </c>
      <c r="G277" s="229">
        <v>0</v>
      </c>
      <c r="H277" s="234">
        <v>22</v>
      </c>
      <c r="I277" s="234">
        <v>28</v>
      </c>
      <c r="J277" s="323">
        <v>220</v>
      </c>
      <c r="K277" s="282">
        <v>220</v>
      </c>
    </row>
    <row r="278" spans="1:11" s="205" customFormat="1" ht="17.25" customHeight="1">
      <c r="A278" s="307"/>
      <c r="B278" s="259"/>
      <c r="C278" s="184" t="s">
        <v>283</v>
      </c>
      <c r="D278" s="213">
        <v>14789</v>
      </c>
      <c r="E278" s="214">
        <v>0</v>
      </c>
      <c r="F278" s="209">
        <f t="shared" si="22"/>
        <v>14789</v>
      </c>
      <c r="G278" s="229">
        <v>0</v>
      </c>
      <c r="H278" s="234">
        <v>28</v>
      </c>
      <c r="I278" s="234">
        <v>11</v>
      </c>
      <c r="J278" s="323">
        <v>419</v>
      </c>
      <c r="K278" s="282">
        <v>419</v>
      </c>
    </row>
    <row r="279" spans="1:11" s="205" customFormat="1" ht="17.25" customHeight="1">
      <c r="A279" s="307"/>
      <c r="B279" s="259"/>
      <c r="C279" s="184" t="s">
        <v>284</v>
      </c>
      <c r="D279" s="213">
        <v>4487</v>
      </c>
      <c r="E279" s="214">
        <v>0</v>
      </c>
      <c r="F279" s="209">
        <f t="shared" si="22"/>
        <v>4487</v>
      </c>
      <c r="G279" s="229">
        <v>0</v>
      </c>
      <c r="H279" s="234">
        <v>23</v>
      </c>
      <c r="I279" s="234">
        <v>10</v>
      </c>
      <c r="J279" s="323">
        <v>209</v>
      </c>
      <c r="K279" s="282">
        <v>209</v>
      </c>
    </row>
    <row r="280" spans="1:11" s="205" customFormat="1" ht="17.25" customHeight="1">
      <c r="A280" s="307"/>
      <c r="B280" s="259"/>
      <c r="C280" s="184" t="s">
        <v>285</v>
      </c>
      <c r="D280" s="213">
        <v>6494</v>
      </c>
      <c r="E280" s="214">
        <v>0</v>
      </c>
      <c r="F280" s="209">
        <f t="shared" si="22"/>
        <v>6494</v>
      </c>
      <c r="G280" s="229">
        <v>0</v>
      </c>
      <c r="H280" s="234">
        <v>18</v>
      </c>
      <c r="I280" s="234">
        <v>26</v>
      </c>
      <c r="J280" s="323">
        <v>330</v>
      </c>
      <c r="K280" s="282">
        <v>330</v>
      </c>
    </row>
    <row r="281" spans="1:11" s="205" customFormat="1" ht="17.25" customHeight="1">
      <c r="A281" s="307"/>
      <c r="B281" s="259"/>
      <c r="C281" s="184" t="s">
        <v>286</v>
      </c>
      <c r="D281" s="213">
        <v>9102</v>
      </c>
      <c r="E281" s="214">
        <v>0</v>
      </c>
      <c r="F281" s="209">
        <f t="shared" si="22"/>
        <v>9102</v>
      </c>
      <c r="G281" s="229">
        <v>0</v>
      </c>
      <c r="H281" s="234">
        <v>31</v>
      </c>
      <c r="I281" s="234">
        <v>22</v>
      </c>
      <c r="J281" s="323">
        <v>226</v>
      </c>
      <c r="K281" s="282">
        <v>226</v>
      </c>
    </row>
    <row r="282" spans="1:11" s="205" customFormat="1" ht="17.25" customHeight="1">
      <c r="A282" s="307"/>
      <c r="B282" s="259"/>
      <c r="C282" s="184" t="s">
        <v>287</v>
      </c>
      <c r="D282" s="213">
        <v>14693</v>
      </c>
      <c r="E282" s="214">
        <v>224</v>
      </c>
      <c r="F282" s="209">
        <f t="shared" si="22"/>
        <v>14917</v>
      </c>
      <c r="G282" s="229">
        <v>9391</v>
      </c>
      <c r="H282" s="234">
        <v>21</v>
      </c>
      <c r="I282" s="234">
        <v>4</v>
      </c>
      <c r="J282" s="323">
        <v>302</v>
      </c>
      <c r="K282" s="282">
        <v>302</v>
      </c>
    </row>
    <row r="283" spans="1:11" s="205" customFormat="1" ht="17.25" customHeight="1">
      <c r="A283" s="307"/>
      <c r="B283" s="259"/>
      <c r="C283" s="184" t="s">
        <v>288</v>
      </c>
      <c r="D283" s="213">
        <v>13167</v>
      </c>
      <c r="E283" s="214">
        <v>0</v>
      </c>
      <c r="F283" s="209">
        <f t="shared" si="22"/>
        <v>13167</v>
      </c>
      <c r="G283" s="229">
        <v>0</v>
      </c>
      <c r="H283" s="234">
        <v>26</v>
      </c>
      <c r="I283" s="234">
        <v>1</v>
      </c>
      <c r="J283" s="323">
        <v>343</v>
      </c>
      <c r="K283" s="282">
        <v>343</v>
      </c>
    </row>
    <row r="284" spans="1:11" s="205" customFormat="1" ht="17.25" customHeight="1">
      <c r="A284" s="307"/>
      <c r="B284" s="259"/>
      <c r="C284" s="184" t="s">
        <v>289</v>
      </c>
      <c r="D284" s="213">
        <v>14702</v>
      </c>
      <c r="E284" s="214">
        <v>0</v>
      </c>
      <c r="F284" s="209">
        <f t="shared" si="22"/>
        <v>14702</v>
      </c>
      <c r="G284" s="229">
        <v>0</v>
      </c>
      <c r="H284" s="234">
        <v>27</v>
      </c>
      <c r="I284" s="234">
        <v>12</v>
      </c>
      <c r="J284" s="323">
        <v>462</v>
      </c>
      <c r="K284" s="282">
        <v>462</v>
      </c>
    </row>
    <row r="285" spans="1:11" s="205" customFormat="1" ht="17.25" customHeight="1">
      <c r="A285" s="307"/>
      <c r="B285" s="259"/>
      <c r="C285" s="184" t="s">
        <v>290</v>
      </c>
      <c r="D285" s="213">
        <v>7642</v>
      </c>
      <c r="E285" s="214">
        <v>0</v>
      </c>
      <c r="F285" s="209">
        <f t="shared" si="22"/>
        <v>7642</v>
      </c>
      <c r="G285" s="229">
        <v>0</v>
      </c>
      <c r="H285" s="234">
        <v>21</v>
      </c>
      <c r="I285" s="234">
        <v>7</v>
      </c>
      <c r="J285" s="323">
        <v>198</v>
      </c>
      <c r="K285" s="282">
        <v>198</v>
      </c>
    </row>
    <row r="286" spans="1:11" s="205" customFormat="1" ht="17.25" customHeight="1">
      <c r="A286" s="307"/>
      <c r="B286" s="259"/>
      <c r="C286" s="184" t="s">
        <v>291</v>
      </c>
      <c r="D286" s="213">
        <v>4878</v>
      </c>
      <c r="E286" s="214">
        <v>0</v>
      </c>
      <c r="F286" s="209">
        <f t="shared" si="22"/>
        <v>4878</v>
      </c>
      <c r="G286" s="229">
        <v>0</v>
      </c>
      <c r="H286" s="234">
        <v>15</v>
      </c>
      <c r="I286" s="234">
        <v>8</v>
      </c>
      <c r="J286" s="323">
        <v>198</v>
      </c>
      <c r="K286" s="282">
        <v>198</v>
      </c>
    </row>
    <row r="287" spans="1:11" s="205" customFormat="1" ht="17.25" customHeight="1">
      <c r="A287" s="307"/>
      <c r="B287" s="259"/>
      <c r="C287" s="184" t="s">
        <v>292</v>
      </c>
      <c r="D287" s="213">
        <v>6832</v>
      </c>
      <c r="E287" s="214">
        <v>0</v>
      </c>
      <c r="F287" s="209">
        <f t="shared" si="22"/>
        <v>6832</v>
      </c>
      <c r="G287" s="229">
        <v>0</v>
      </c>
      <c r="H287" s="234">
        <v>18</v>
      </c>
      <c r="I287" s="234">
        <v>28</v>
      </c>
      <c r="J287" s="323">
        <v>207</v>
      </c>
      <c r="K287" s="282">
        <v>207</v>
      </c>
    </row>
    <row r="288" spans="1:11" s="205" customFormat="1" ht="17.25" customHeight="1">
      <c r="A288" s="307"/>
      <c r="B288" s="259"/>
      <c r="C288" s="184" t="s">
        <v>293</v>
      </c>
      <c r="D288" s="213">
        <v>12980</v>
      </c>
      <c r="E288" s="214">
        <v>0</v>
      </c>
      <c r="F288" s="209">
        <f t="shared" si="22"/>
        <v>12980</v>
      </c>
      <c r="G288" s="229">
        <v>0</v>
      </c>
      <c r="H288" s="234">
        <v>33</v>
      </c>
      <c r="I288" s="234">
        <v>12</v>
      </c>
      <c r="J288" s="323">
        <v>378</v>
      </c>
      <c r="K288" s="282">
        <v>378</v>
      </c>
    </row>
    <row r="289" spans="1:11" s="205" customFormat="1" ht="17.25" customHeight="1">
      <c r="A289" s="307"/>
      <c r="B289" s="259"/>
      <c r="C289" s="184" t="s">
        <v>294</v>
      </c>
      <c r="D289" s="213">
        <v>10719</v>
      </c>
      <c r="E289" s="214">
        <v>0</v>
      </c>
      <c r="F289" s="209">
        <v>11533</v>
      </c>
      <c r="G289" s="229">
        <v>0</v>
      </c>
      <c r="H289" s="234">
        <v>18</v>
      </c>
      <c r="I289" s="234">
        <v>5</v>
      </c>
      <c r="J289" s="323">
        <v>299</v>
      </c>
      <c r="K289" s="282">
        <v>299</v>
      </c>
    </row>
    <row r="290" spans="1:11" s="205" customFormat="1" ht="17.25" customHeight="1">
      <c r="A290" s="307"/>
      <c r="B290" s="259"/>
      <c r="C290" s="184" t="s">
        <v>295</v>
      </c>
      <c r="D290" s="213">
        <v>8759</v>
      </c>
      <c r="E290" s="214">
        <v>0</v>
      </c>
      <c r="F290" s="209">
        <f t="shared" si="22"/>
        <v>8759</v>
      </c>
      <c r="G290" s="229">
        <v>0</v>
      </c>
      <c r="H290" s="234">
        <v>20</v>
      </c>
      <c r="I290" s="234">
        <v>20</v>
      </c>
      <c r="J290" s="323">
        <v>264</v>
      </c>
      <c r="K290" s="282">
        <v>264</v>
      </c>
    </row>
    <row r="291" spans="1:11" s="205" customFormat="1" ht="17.25" customHeight="1">
      <c r="A291" s="307"/>
      <c r="B291" s="259"/>
      <c r="C291" s="184" t="s">
        <v>296</v>
      </c>
      <c r="D291" s="213">
        <v>6591</v>
      </c>
      <c r="E291" s="214">
        <v>0</v>
      </c>
      <c r="F291" s="209">
        <f t="shared" si="22"/>
        <v>6591</v>
      </c>
      <c r="G291" s="229">
        <v>0</v>
      </c>
      <c r="H291" s="234">
        <v>19</v>
      </c>
      <c r="I291" s="234">
        <v>4</v>
      </c>
      <c r="J291" s="323">
        <v>213</v>
      </c>
      <c r="K291" s="282">
        <v>213</v>
      </c>
    </row>
    <row r="292" spans="1:11" s="205" customFormat="1" ht="17.25" customHeight="1">
      <c r="A292" s="307"/>
      <c r="B292" s="259"/>
      <c r="C292" s="184" t="s">
        <v>297</v>
      </c>
      <c r="D292" s="213">
        <v>6834</v>
      </c>
      <c r="E292" s="214">
        <v>0</v>
      </c>
      <c r="F292" s="209">
        <f t="shared" si="22"/>
        <v>6834</v>
      </c>
      <c r="G292" s="229">
        <v>0</v>
      </c>
      <c r="H292" s="234">
        <v>12</v>
      </c>
      <c r="I292" s="234">
        <v>5</v>
      </c>
      <c r="J292" s="323">
        <v>166</v>
      </c>
      <c r="K292" s="282">
        <v>166</v>
      </c>
    </row>
    <row r="293" spans="1:11" s="205" customFormat="1" ht="17.25" customHeight="1">
      <c r="A293" s="307"/>
      <c r="B293" s="259"/>
      <c r="C293" s="184" t="s">
        <v>298</v>
      </c>
      <c r="D293" s="213">
        <v>5618</v>
      </c>
      <c r="E293" s="214">
        <v>0</v>
      </c>
      <c r="F293" s="209">
        <f t="shared" si="22"/>
        <v>5618</v>
      </c>
      <c r="G293" s="229">
        <v>0</v>
      </c>
      <c r="H293" s="234">
        <v>13</v>
      </c>
      <c r="I293" s="234">
        <v>11</v>
      </c>
      <c r="J293" s="323">
        <v>178</v>
      </c>
      <c r="K293" s="282">
        <v>178</v>
      </c>
    </row>
    <row r="294" spans="1:11" s="205" customFormat="1" ht="17.25" customHeight="1">
      <c r="A294" s="307"/>
      <c r="B294" s="259"/>
      <c r="C294" s="184" t="s">
        <v>299</v>
      </c>
      <c r="D294" s="213">
        <v>8567</v>
      </c>
      <c r="E294" s="214">
        <v>0</v>
      </c>
      <c r="F294" s="209">
        <f t="shared" si="22"/>
        <v>8567</v>
      </c>
      <c r="G294" s="229">
        <v>0</v>
      </c>
      <c r="H294" s="234">
        <v>24</v>
      </c>
      <c r="I294" s="234">
        <v>24</v>
      </c>
      <c r="J294" s="323">
        <v>341</v>
      </c>
      <c r="K294" s="282">
        <v>341</v>
      </c>
    </row>
    <row r="295" spans="1:11" s="205" customFormat="1" ht="17.25" customHeight="1">
      <c r="A295" s="307"/>
      <c r="B295" s="259"/>
      <c r="C295" s="184" t="s">
        <v>300</v>
      </c>
      <c r="D295" s="213">
        <v>8007</v>
      </c>
      <c r="E295" s="214">
        <v>0</v>
      </c>
      <c r="F295" s="209">
        <f t="shared" si="22"/>
        <v>8007</v>
      </c>
      <c r="G295" s="229">
        <v>0</v>
      </c>
      <c r="H295" s="234">
        <v>21</v>
      </c>
      <c r="I295" s="234">
        <v>26</v>
      </c>
      <c r="J295" s="323">
        <v>281</v>
      </c>
      <c r="K295" s="282">
        <v>281</v>
      </c>
    </row>
    <row r="296" spans="1:11" s="205" customFormat="1" ht="17.25" customHeight="1">
      <c r="A296" s="307"/>
      <c r="B296" s="259"/>
      <c r="C296" s="184" t="s">
        <v>301</v>
      </c>
      <c r="D296" s="215">
        <v>6921</v>
      </c>
      <c r="E296" s="214">
        <v>0</v>
      </c>
      <c r="F296" s="209">
        <f t="shared" si="22"/>
        <v>6921</v>
      </c>
      <c r="G296" s="229">
        <v>0</v>
      </c>
      <c r="H296" s="234">
        <v>24</v>
      </c>
      <c r="I296" s="234">
        <v>5</v>
      </c>
      <c r="J296" s="323">
        <v>325</v>
      </c>
      <c r="K296" s="282">
        <v>325</v>
      </c>
    </row>
    <row r="297" spans="1:11" s="205" customFormat="1" ht="17.25" customHeight="1">
      <c r="A297" s="307"/>
      <c r="B297" s="259"/>
      <c r="C297" s="184" t="s">
        <v>302</v>
      </c>
      <c r="D297" s="215">
        <v>7094</v>
      </c>
      <c r="E297" s="214">
        <v>0</v>
      </c>
      <c r="F297" s="209">
        <f t="shared" si="22"/>
        <v>7094</v>
      </c>
      <c r="G297" s="229">
        <v>0</v>
      </c>
      <c r="H297" s="234">
        <v>14</v>
      </c>
      <c r="I297" s="234">
        <v>6</v>
      </c>
      <c r="J297" s="323">
        <v>180</v>
      </c>
      <c r="K297" s="282">
        <v>180</v>
      </c>
    </row>
    <row r="298" spans="1:11" s="205" customFormat="1" ht="17.25" customHeight="1">
      <c r="A298" s="307"/>
      <c r="B298" s="259"/>
      <c r="C298" s="184" t="s">
        <v>303</v>
      </c>
      <c r="D298" s="215">
        <v>7318</v>
      </c>
      <c r="E298" s="214">
        <v>0</v>
      </c>
      <c r="F298" s="209">
        <f t="shared" si="22"/>
        <v>7318</v>
      </c>
      <c r="G298" s="229">
        <v>0</v>
      </c>
      <c r="H298" s="234">
        <v>18</v>
      </c>
      <c r="I298" s="234">
        <v>31</v>
      </c>
      <c r="J298" s="323">
        <v>322</v>
      </c>
      <c r="K298" s="282">
        <v>322</v>
      </c>
    </row>
    <row r="299" spans="1:11" s="205" customFormat="1" ht="17.25" customHeight="1">
      <c r="A299" s="307"/>
      <c r="B299" s="259"/>
      <c r="C299" s="184" t="s">
        <v>304</v>
      </c>
      <c r="D299" s="215">
        <v>4860</v>
      </c>
      <c r="E299" s="214">
        <v>0</v>
      </c>
      <c r="F299" s="209">
        <f t="shared" si="22"/>
        <v>4860</v>
      </c>
      <c r="G299" s="229">
        <v>0</v>
      </c>
      <c r="H299" s="234">
        <v>17</v>
      </c>
      <c r="I299" s="234">
        <v>4</v>
      </c>
      <c r="J299" s="323">
        <v>132</v>
      </c>
      <c r="K299" s="282">
        <v>132</v>
      </c>
    </row>
    <row r="300" spans="1:11" s="205" customFormat="1" ht="17.25" customHeight="1">
      <c r="A300" s="307"/>
      <c r="B300" s="259"/>
      <c r="C300" s="184" t="s">
        <v>305</v>
      </c>
      <c r="D300" s="215">
        <v>10080</v>
      </c>
      <c r="E300" s="214">
        <v>0</v>
      </c>
      <c r="F300" s="209">
        <f t="shared" si="22"/>
        <v>10080</v>
      </c>
      <c r="G300" s="229">
        <v>0</v>
      </c>
      <c r="H300" s="234">
        <v>27</v>
      </c>
      <c r="I300" s="234">
        <v>4</v>
      </c>
      <c r="J300" s="323">
        <v>330</v>
      </c>
      <c r="K300" s="282">
        <v>330</v>
      </c>
    </row>
    <row r="301" spans="1:11" s="205" customFormat="1" ht="17.25" customHeight="1">
      <c r="A301" s="307"/>
      <c r="B301" s="259"/>
      <c r="C301" s="184" t="s">
        <v>306</v>
      </c>
      <c r="D301" s="242">
        <v>4345</v>
      </c>
      <c r="E301" s="214">
        <v>0</v>
      </c>
      <c r="F301" s="209">
        <f t="shared" si="22"/>
        <v>4345</v>
      </c>
      <c r="G301" s="229">
        <v>0</v>
      </c>
      <c r="H301" s="234">
        <v>14</v>
      </c>
      <c r="I301" s="234">
        <v>5</v>
      </c>
      <c r="J301" s="323">
        <v>152</v>
      </c>
      <c r="K301" s="282">
        <v>152</v>
      </c>
    </row>
    <row r="302" spans="1:11" s="205" customFormat="1" ht="17.25" customHeight="1">
      <c r="A302" s="307"/>
      <c r="B302" s="259"/>
      <c r="C302" s="184" t="s">
        <v>307</v>
      </c>
      <c r="D302" s="215">
        <v>9037</v>
      </c>
      <c r="E302" s="214">
        <v>0</v>
      </c>
      <c r="F302" s="209">
        <f t="shared" si="22"/>
        <v>9037</v>
      </c>
      <c r="G302" s="229">
        <v>0</v>
      </c>
      <c r="H302" s="234">
        <v>20</v>
      </c>
      <c r="I302" s="234">
        <v>17</v>
      </c>
      <c r="J302" s="323">
        <v>311</v>
      </c>
      <c r="K302" s="282">
        <v>311</v>
      </c>
    </row>
    <row r="303" spans="1:11" s="205" customFormat="1" ht="17.25" customHeight="1">
      <c r="A303" s="307"/>
      <c r="B303" s="259"/>
      <c r="C303" s="184" t="s">
        <v>308</v>
      </c>
      <c r="D303" s="242">
        <v>6326</v>
      </c>
      <c r="E303" s="214">
        <v>0</v>
      </c>
      <c r="F303" s="209">
        <f t="shared" si="22"/>
        <v>6326</v>
      </c>
      <c r="G303" s="229">
        <v>0</v>
      </c>
      <c r="H303" s="234">
        <v>19</v>
      </c>
      <c r="I303" s="234">
        <v>14</v>
      </c>
      <c r="J303" s="323">
        <v>257</v>
      </c>
      <c r="K303" s="282">
        <v>257</v>
      </c>
    </row>
    <row r="304" spans="1:11" s="205" customFormat="1" ht="17.25" customHeight="1">
      <c r="A304" s="307"/>
      <c r="B304" s="259"/>
      <c r="C304" s="184" t="s">
        <v>309</v>
      </c>
      <c r="D304" s="215">
        <v>1361</v>
      </c>
      <c r="E304" s="214">
        <v>0</v>
      </c>
      <c r="F304" s="209">
        <v>1827</v>
      </c>
      <c r="G304" s="229">
        <v>0</v>
      </c>
      <c r="H304" s="234">
        <v>3</v>
      </c>
      <c r="I304" s="234">
        <v>5</v>
      </c>
      <c r="J304" s="323">
        <v>19</v>
      </c>
      <c r="K304" s="282">
        <v>19</v>
      </c>
    </row>
    <row r="305" spans="1:11" s="205" customFormat="1" ht="17.25" customHeight="1">
      <c r="A305" s="307"/>
      <c r="B305" s="259"/>
      <c r="C305" s="184" t="s">
        <v>310</v>
      </c>
      <c r="D305" s="215">
        <v>145</v>
      </c>
      <c r="E305" s="214">
        <v>0</v>
      </c>
      <c r="F305" s="209">
        <f t="shared" si="22"/>
        <v>145</v>
      </c>
      <c r="G305" s="229">
        <v>0</v>
      </c>
      <c r="H305" s="234">
        <v>3</v>
      </c>
      <c r="I305" s="234">
        <v>21</v>
      </c>
      <c r="J305" s="330">
        <v>0</v>
      </c>
      <c r="K305" s="242">
        <v>0</v>
      </c>
    </row>
    <row r="306" spans="1:11" s="205" customFormat="1" ht="17.25" customHeight="1">
      <c r="A306" s="307"/>
      <c r="B306" s="259"/>
      <c r="C306" s="184" t="s">
        <v>311</v>
      </c>
      <c r="D306" s="215">
        <v>1442</v>
      </c>
      <c r="E306" s="214">
        <v>0</v>
      </c>
      <c r="F306" s="209">
        <f t="shared" si="22"/>
        <v>1442</v>
      </c>
      <c r="G306" s="229">
        <v>0</v>
      </c>
      <c r="H306" s="234">
        <v>3</v>
      </c>
      <c r="I306" s="234">
        <v>46</v>
      </c>
      <c r="J306" s="330">
        <v>0</v>
      </c>
      <c r="K306" s="242">
        <v>0</v>
      </c>
    </row>
    <row r="307" spans="1:11" s="205" customFormat="1" ht="17.25" customHeight="1">
      <c r="A307" s="307"/>
      <c r="B307" s="259"/>
      <c r="C307" s="184" t="s">
        <v>312</v>
      </c>
      <c r="D307" s="213">
        <v>1209</v>
      </c>
      <c r="E307" s="213">
        <v>91</v>
      </c>
      <c r="F307" s="209">
        <f t="shared" si="22"/>
        <v>1300</v>
      </c>
      <c r="G307" s="229">
        <v>0</v>
      </c>
      <c r="H307" s="234">
        <v>3</v>
      </c>
      <c r="I307" s="234">
        <v>27</v>
      </c>
      <c r="J307" s="330">
        <v>0</v>
      </c>
      <c r="K307" s="242">
        <v>0</v>
      </c>
    </row>
    <row r="308" spans="1:11" s="205" customFormat="1" ht="17.25" customHeight="1">
      <c r="A308" s="307"/>
      <c r="B308" s="259"/>
      <c r="C308" s="184" t="s">
        <v>313</v>
      </c>
      <c r="D308" s="213">
        <v>2145</v>
      </c>
      <c r="E308" s="213">
        <v>21</v>
      </c>
      <c r="F308" s="209">
        <f t="shared" si="22"/>
        <v>2166</v>
      </c>
      <c r="G308" s="229">
        <v>0</v>
      </c>
      <c r="H308" s="234">
        <v>5</v>
      </c>
      <c r="I308" s="234">
        <v>57</v>
      </c>
      <c r="J308" s="330">
        <v>0</v>
      </c>
      <c r="K308" s="242">
        <v>0</v>
      </c>
    </row>
    <row r="309" spans="1:11" s="205" customFormat="1" ht="17.25" customHeight="1">
      <c r="A309" s="307"/>
      <c r="B309" s="259"/>
      <c r="C309" s="184" t="s">
        <v>314</v>
      </c>
      <c r="D309" s="213">
        <v>620</v>
      </c>
      <c r="E309" s="214">
        <v>0</v>
      </c>
      <c r="F309" s="209">
        <f t="shared" si="22"/>
        <v>620</v>
      </c>
      <c r="G309" s="229">
        <v>0</v>
      </c>
      <c r="H309" s="234">
        <v>3</v>
      </c>
      <c r="I309" s="234">
        <v>18</v>
      </c>
      <c r="J309" s="330">
        <v>0</v>
      </c>
      <c r="K309" s="242">
        <v>0</v>
      </c>
    </row>
    <row r="310" spans="1:11" s="205" customFormat="1" ht="17.25" customHeight="1">
      <c r="A310" s="307"/>
      <c r="B310" s="259"/>
      <c r="C310" s="184" t="s">
        <v>315</v>
      </c>
      <c r="D310" s="213">
        <v>1050</v>
      </c>
      <c r="E310" s="214">
        <v>0</v>
      </c>
      <c r="F310" s="209">
        <f t="shared" si="22"/>
        <v>1050</v>
      </c>
      <c r="G310" s="229">
        <v>0</v>
      </c>
      <c r="H310" s="234">
        <v>4</v>
      </c>
      <c r="I310" s="234">
        <v>34</v>
      </c>
      <c r="J310" s="330">
        <v>0</v>
      </c>
      <c r="K310" s="242">
        <v>0</v>
      </c>
    </row>
    <row r="311" spans="1:11" s="205" customFormat="1" ht="17.25" customHeight="1">
      <c r="A311" s="307"/>
      <c r="B311" s="259"/>
      <c r="C311" s="184" t="s">
        <v>316</v>
      </c>
      <c r="D311" s="213">
        <v>959</v>
      </c>
      <c r="E311" s="214">
        <v>0</v>
      </c>
      <c r="F311" s="209">
        <f t="shared" si="22"/>
        <v>959</v>
      </c>
      <c r="G311" s="229">
        <v>0</v>
      </c>
      <c r="H311" s="234">
        <v>5</v>
      </c>
      <c r="I311" s="234">
        <v>29</v>
      </c>
      <c r="J311" s="330">
        <v>0</v>
      </c>
      <c r="K311" s="242">
        <v>0</v>
      </c>
    </row>
    <row r="312" spans="1:11" s="205" customFormat="1" ht="17.25" customHeight="1">
      <c r="A312" s="307"/>
      <c r="B312" s="259"/>
      <c r="C312" s="184" t="s">
        <v>317</v>
      </c>
      <c r="D312" s="213">
        <v>33238</v>
      </c>
      <c r="E312" s="214">
        <v>0</v>
      </c>
      <c r="F312" s="209">
        <f t="shared" si="22"/>
        <v>33238</v>
      </c>
      <c r="G312" s="229">
        <v>0</v>
      </c>
      <c r="H312" s="234">
        <v>31</v>
      </c>
      <c r="I312" s="234">
        <v>154</v>
      </c>
      <c r="J312" s="330">
        <v>0</v>
      </c>
      <c r="K312" s="242">
        <v>0</v>
      </c>
    </row>
    <row r="313" spans="1:11" s="205" customFormat="1" ht="6.75" customHeight="1">
      <c r="A313" s="307"/>
      <c r="B313" s="259"/>
      <c r="C313" s="184"/>
      <c r="D313" s="214"/>
      <c r="E313" s="214"/>
      <c r="F313" s="209">
        <f t="shared" si="22"/>
        <v>0</v>
      </c>
      <c r="G313" s="229"/>
      <c r="H313" s="216"/>
      <c r="I313" s="216"/>
      <c r="J313" s="318"/>
      <c r="K313" s="277"/>
    </row>
    <row r="314" spans="1:11" s="205" customFormat="1" ht="17.25" customHeight="1">
      <c r="A314" s="305" t="s">
        <v>318</v>
      </c>
      <c r="B314" s="257" t="s">
        <v>319</v>
      </c>
      <c r="C314" s="200"/>
      <c r="D314" s="217">
        <f>SUM(D315:D324)</f>
        <v>21322</v>
      </c>
      <c r="E314" s="217">
        <f>SUM(E315:E324)</f>
        <v>31</v>
      </c>
      <c r="F314" s="217">
        <v>21356</v>
      </c>
      <c r="G314" s="217">
        <f>SUM(G315:G324)</f>
        <v>7092</v>
      </c>
      <c r="H314" s="225">
        <f>SUM(H315:H324)</f>
        <v>57</v>
      </c>
      <c r="I314" s="225">
        <f>SUM(I315:I324)</f>
        <v>80</v>
      </c>
      <c r="J314" s="316">
        <f>SUM(J315:J324)</f>
        <v>636</v>
      </c>
      <c r="K314" s="275">
        <f>SUM(K315:K324)</f>
        <v>636</v>
      </c>
    </row>
    <row r="315" spans="1:11" s="205" customFormat="1" ht="17.25" customHeight="1">
      <c r="A315" s="307"/>
      <c r="B315" s="259"/>
      <c r="C315" s="184" t="s">
        <v>320</v>
      </c>
      <c r="D315" s="213">
        <v>1987</v>
      </c>
      <c r="E315" s="214">
        <v>31</v>
      </c>
      <c r="F315" s="209">
        <v>1950</v>
      </c>
      <c r="G315" s="229">
        <v>2018</v>
      </c>
      <c r="H315" s="233">
        <v>6</v>
      </c>
      <c r="I315" s="233">
        <v>16</v>
      </c>
      <c r="J315" s="322">
        <v>46</v>
      </c>
      <c r="K315" s="281">
        <v>46</v>
      </c>
    </row>
    <row r="316" spans="1:11" s="205" customFormat="1" ht="17.25" customHeight="1">
      <c r="A316" s="307"/>
      <c r="B316" s="259"/>
      <c r="C316" s="184" t="s">
        <v>321</v>
      </c>
      <c r="D316" s="213">
        <v>1329</v>
      </c>
      <c r="E316" s="214">
        <v>0</v>
      </c>
      <c r="F316" s="209">
        <v>1329</v>
      </c>
      <c r="G316" s="229"/>
      <c r="H316" s="234">
        <v>4</v>
      </c>
      <c r="I316" s="234">
        <v>4</v>
      </c>
      <c r="J316" s="323">
        <v>68</v>
      </c>
      <c r="K316" s="282">
        <v>68</v>
      </c>
    </row>
    <row r="317" spans="1:11" s="205" customFormat="1" ht="17.25" customHeight="1">
      <c r="A317" s="307"/>
      <c r="B317" s="259"/>
      <c r="C317" s="184" t="s">
        <v>322</v>
      </c>
      <c r="D317" s="213">
        <v>5074</v>
      </c>
      <c r="E317" s="214">
        <v>0</v>
      </c>
      <c r="F317" s="209">
        <v>5717</v>
      </c>
      <c r="G317" s="229">
        <v>5074</v>
      </c>
      <c r="H317" s="234">
        <v>9</v>
      </c>
      <c r="I317" s="234">
        <v>19</v>
      </c>
      <c r="J317" s="323">
        <v>129</v>
      </c>
      <c r="K317" s="282">
        <v>129</v>
      </c>
    </row>
    <row r="318" spans="1:11" s="205" customFormat="1" ht="17.25" customHeight="1">
      <c r="A318" s="307"/>
      <c r="B318" s="259"/>
      <c r="C318" s="184" t="s">
        <v>323</v>
      </c>
      <c r="D318" s="213">
        <v>2219</v>
      </c>
      <c r="E318" s="214">
        <v>0</v>
      </c>
      <c r="F318" s="209">
        <v>2219</v>
      </c>
      <c r="G318" s="229">
        <v>0</v>
      </c>
      <c r="H318" s="234">
        <v>7</v>
      </c>
      <c r="I318" s="234">
        <v>6</v>
      </c>
      <c r="J318" s="323">
        <v>64</v>
      </c>
      <c r="K318" s="282">
        <v>64</v>
      </c>
    </row>
    <row r="319" spans="1:11" s="205" customFormat="1" ht="17.25" customHeight="1">
      <c r="A319" s="307"/>
      <c r="B319" s="259"/>
      <c r="C319" s="184" t="s">
        <v>324</v>
      </c>
      <c r="D319" s="213">
        <v>1632</v>
      </c>
      <c r="E319" s="214">
        <v>0</v>
      </c>
      <c r="F319" s="209">
        <v>1632</v>
      </c>
      <c r="G319" s="229">
        <v>0</v>
      </c>
      <c r="H319" s="234">
        <v>5</v>
      </c>
      <c r="I319" s="234">
        <v>10</v>
      </c>
      <c r="J319" s="323">
        <v>41</v>
      </c>
      <c r="K319" s="282">
        <v>41</v>
      </c>
    </row>
    <row r="320" spans="1:11" s="205" customFormat="1" ht="17.25" customHeight="1">
      <c r="A320" s="307"/>
      <c r="B320" s="259"/>
      <c r="C320" s="184" t="s">
        <v>325</v>
      </c>
      <c r="D320" s="213">
        <v>2303</v>
      </c>
      <c r="E320" s="214">
        <v>0</v>
      </c>
      <c r="F320" s="209">
        <v>2303</v>
      </c>
      <c r="G320" s="229">
        <v>0</v>
      </c>
      <c r="H320" s="234">
        <v>8</v>
      </c>
      <c r="I320" s="234">
        <v>3</v>
      </c>
      <c r="J320" s="323">
        <v>75</v>
      </c>
      <c r="K320" s="282">
        <v>75</v>
      </c>
    </row>
    <row r="321" spans="1:11" s="205" customFormat="1" ht="17.25" customHeight="1">
      <c r="A321" s="307"/>
      <c r="B321" s="259"/>
      <c r="C321" s="184" t="s">
        <v>326</v>
      </c>
      <c r="D321" s="213">
        <v>1731</v>
      </c>
      <c r="E321" s="214">
        <v>0</v>
      </c>
      <c r="F321" s="209">
        <v>1734</v>
      </c>
      <c r="G321" s="229">
        <v>0</v>
      </c>
      <c r="H321" s="234">
        <v>4</v>
      </c>
      <c r="I321" s="234">
        <v>6</v>
      </c>
      <c r="J321" s="323">
        <v>53</v>
      </c>
      <c r="K321" s="282">
        <v>53</v>
      </c>
    </row>
    <row r="322" spans="1:11" s="205" customFormat="1" ht="17.25" customHeight="1">
      <c r="A322" s="307"/>
      <c r="B322" s="259"/>
      <c r="C322" s="184" t="s">
        <v>327</v>
      </c>
      <c r="D322" s="213">
        <v>3759</v>
      </c>
      <c r="E322" s="214">
        <v>0</v>
      </c>
      <c r="F322" s="209">
        <v>3759</v>
      </c>
      <c r="G322" s="229">
        <v>0</v>
      </c>
      <c r="H322" s="234">
        <v>10</v>
      </c>
      <c r="I322" s="331"/>
      <c r="J322" s="323">
        <v>133</v>
      </c>
      <c r="K322" s="282">
        <v>133</v>
      </c>
    </row>
    <row r="323" spans="1:11" s="205" customFormat="1" ht="17.25" customHeight="1">
      <c r="A323" s="307"/>
      <c r="B323" s="259"/>
      <c r="C323" s="184" t="s">
        <v>328</v>
      </c>
      <c r="D323" s="213">
        <v>1288</v>
      </c>
      <c r="E323" s="214">
        <v>0</v>
      </c>
      <c r="F323" s="209">
        <v>1288</v>
      </c>
      <c r="G323" s="229">
        <v>0</v>
      </c>
      <c r="H323" s="234">
        <v>4</v>
      </c>
      <c r="I323" s="234">
        <v>16</v>
      </c>
      <c r="J323" s="323">
        <v>27</v>
      </c>
      <c r="K323" s="282">
        <v>27</v>
      </c>
    </row>
    <row r="324" spans="1:11" s="205" customFormat="1" ht="7.5" customHeight="1">
      <c r="A324" s="307"/>
      <c r="B324" s="259"/>
      <c r="C324" s="184"/>
      <c r="D324" s="214"/>
      <c r="E324" s="214"/>
      <c r="F324" s="209">
        <f t="shared" si="22"/>
        <v>0</v>
      </c>
      <c r="G324" s="229"/>
      <c r="H324" s="216"/>
      <c r="I324" s="216"/>
      <c r="J324" s="318"/>
      <c r="K324" s="277"/>
    </row>
    <row r="325" spans="1:11" s="205" customFormat="1" ht="17.25" customHeight="1">
      <c r="A325" s="305" t="s">
        <v>329</v>
      </c>
      <c r="B325" s="257" t="s">
        <v>330</v>
      </c>
      <c r="C325" s="200"/>
      <c r="D325" s="217">
        <f>SUM(D326:D336)</f>
        <v>21823</v>
      </c>
      <c r="E325" s="217">
        <f>SUM(E326:E336)</f>
        <v>2</v>
      </c>
      <c r="F325" s="217">
        <v>8673</v>
      </c>
      <c r="G325" s="217">
        <f>SUM(G326:G336)</f>
        <v>0</v>
      </c>
      <c r="H325" s="225">
        <f>SUM(H326:H336)</f>
        <v>116</v>
      </c>
      <c r="I325" s="217">
        <f>SUM(I326:I336)</f>
        <v>142</v>
      </c>
      <c r="J325" s="316">
        <f>SUM(J326:J336)</f>
        <v>995</v>
      </c>
      <c r="K325" s="275">
        <f>SUM(K326:K336)</f>
        <v>995</v>
      </c>
    </row>
    <row r="326" spans="1:11" s="205" customFormat="1" ht="17.25" customHeight="1">
      <c r="A326" s="307"/>
      <c r="B326" s="259"/>
      <c r="C326" s="184" t="s">
        <v>331</v>
      </c>
      <c r="D326" s="210">
        <v>1616</v>
      </c>
      <c r="E326" s="214">
        <v>0</v>
      </c>
      <c r="F326" s="209">
        <v>1407</v>
      </c>
      <c r="G326" s="229">
        <v>0</v>
      </c>
      <c r="H326" s="233">
        <v>18</v>
      </c>
      <c r="I326" s="229">
        <v>0</v>
      </c>
      <c r="J326" s="322">
        <v>191</v>
      </c>
      <c r="K326" s="281">
        <v>191</v>
      </c>
    </row>
    <row r="327" spans="1:11" s="205" customFormat="1" ht="17.25" customHeight="1">
      <c r="A327" s="307"/>
      <c r="B327" s="259"/>
      <c r="C327" s="184" t="s">
        <v>332</v>
      </c>
      <c r="D327" s="210">
        <v>916</v>
      </c>
      <c r="E327" s="214">
        <v>0</v>
      </c>
      <c r="F327" s="209">
        <v>1967</v>
      </c>
      <c r="G327" s="229">
        <v>0</v>
      </c>
      <c r="H327" s="234">
        <v>8</v>
      </c>
      <c r="I327" s="234">
        <v>9</v>
      </c>
      <c r="J327" s="323">
        <v>72</v>
      </c>
      <c r="K327" s="282">
        <v>72</v>
      </c>
    </row>
    <row r="328" spans="1:11" s="205" customFormat="1" ht="17.25" customHeight="1">
      <c r="A328" s="307"/>
      <c r="B328" s="259"/>
      <c r="C328" s="184" t="s">
        <v>333</v>
      </c>
      <c r="D328" s="210">
        <v>3973</v>
      </c>
      <c r="E328" s="214">
        <v>0</v>
      </c>
      <c r="F328" s="209">
        <v>127</v>
      </c>
      <c r="G328" s="229">
        <v>0</v>
      </c>
      <c r="H328" s="234">
        <v>10</v>
      </c>
      <c r="I328" s="234">
        <v>3</v>
      </c>
      <c r="J328" s="323">
        <v>119</v>
      </c>
      <c r="K328" s="282">
        <v>119</v>
      </c>
    </row>
    <row r="329" spans="1:11" s="205" customFormat="1" ht="17.25" customHeight="1">
      <c r="A329" s="307"/>
      <c r="B329" s="259"/>
      <c r="C329" s="184" t="s">
        <v>334</v>
      </c>
      <c r="D329" s="210">
        <v>4086</v>
      </c>
      <c r="E329" s="214">
        <v>0</v>
      </c>
      <c r="F329" s="209">
        <v>41</v>
      </c>
      <c r="G329" s="229">
        <v>0</v>
      </c>
      <c r="H329" s="234">
        <v>12</v>
      </c>
      <c r="I329" s="234">
        <v>12</v>
      </c>
      <c r="J329" s="323">
        <v>127</v>
      </c>
      <c r="K329" s="282">
        <v>127</v>
      </c>
    </row>
    <row r="330" spans="1:11" s="205" customFormat="1" ht="17.25" customHeight="1" thickBot="1">
      <c r="A330" s="348"/>
      <c r="B330" s="349"/>
      <c r="C330" s="350" t="s">
        <v>335</v>
      </c>
      <c r="D330" s="353">
        <v>4684</v>
      </c>
      <c r="E330" s="351">
        <v>0</v>
      </c>
      <c r="F330" s="352">
        <v>331</v>
      </c>
      <c r="G330" s="359">
        <v>0</v>
      </c>
      <c r="H330" s="360">
        <v>20</v>
      </c>
      <c r="I330" s="360">
        <v>15</v>
      </c>
      <c r="J330" s="361">
        <v>239</v>
      </c>
      <c r="K330" s="282">
        <v>239</v>
      </c>
    </row>
    <row r="331" spans="1:11" s="205" customFormat="1" ht="17.25" customHeight="1" thickTop="1">
      <c r="A331" s="307"/>
      <c r="B331" s="259"/>
      <c r="C331" s="184" t="s">
        <v>336</v>
      </c>
      <c r="D331" s="210">
        <v>846</v>
      </c>
      <c r="E331" s="214">
        <v>0</v>
      </c>
      <c r="F331" s="209">
        <v>48</v>
      </c>
      <c r="G331" s="229">
        <v>0</v>
      </c>
      <c r="H331" s="234">
        <v>5</v>
      </c>
      <c r="I331" s="231">
        <v>0</v>
      </c>
      <c r="J331" s="323">
        <v>33</v>
      </c>
      <c r="K331" s="282">
        <v>33</v>
      </c>
    </row>
    <row r="332" spans="1:11" s="205" customFormat="1" ht="17.25" customHeight="1">
      <c r="A332" s="307"/>
      <c r="B332" s="259"/>
      <c r="C332" s="184" t="s">
        <v>337</v>
      </c>
      <c r="D332" s="214">
        <v>3295</v>
      </c>
      <c r="E332" s="214">
        <v>2</v>
      </c>
      <c r="F332" s="209">
        <v>3297</v>
      </c>
      <c r="G332" s="229">
        <v>0</v>
      </c>
      <c r="H332" s="234">
        <v>24</v>
      </c>
      <c r="I332" s="234">
        <v>8</v>
      </c>
      <c r="J332" s="323">
        <v>157</v>
      </c>
      <c r="K332" s="282">
        <v>157</v>
      </c>
    </row>
    <row r="333" spans="1:11" s="205" customFormat="1" ht="17.25" customHeight="1">
      <c r="A333" s="307"/>
      <c r="B333" s="259"/>
      <c r="C333" s="184" t="s">
        <v>338</v>
      </c>
      <c r="D333" s="210">
        <v>399</v>
      </c>
      <c r="E333" s="214">
        <v>0</v>
      </c>
      <c r="F333" s="209">
        <v>1066</v>
      </c>
      <c r="G333" s="229">
        <v>0</v>
      </c>
      <c r="H333" s="234">
        <v>8</v>
      </c>
      <c r="I333" s="234">
        <v>7</v>
      </c>
      <c r="J333" s="323">
        <v>57</v>
      </c>
      <c r="K333" s="282">
        <v>57</v>
      </c>
    </row>
    <row r="334" spans="1:11" s="205" customFormat="1" ht="17.25" customHeight="1">
      <c r="A334" s="307"/>
      <c r="B334" s="259"/>
      <c r="C334" s="184" t="s">
        <v>339</v>
      </c>
      <c r="D334" s="210">
        <v>596</v>
      </c>
      <c r="E334" s="214">
        <v>0</v>
      </c>
      <c r="F334" s="209">
        <v>64</v>
      </c>
      <c r="G334" s="229">
        <v>0</v>
      </c>
      <c r="H334" s="234">
        <v>5</v>
      </c>
      <c r="I334" s="234">
        <v>38</v>
      </c>
      <c r="J334" s="321">
        <v>0</v>
      </c>
      <c r="K334" s="280">
        <v>0</v>
      </c>
    </row>
    <row r="335" spans="1:11" s="205" customFormat="1" ht="17.25" customHeight="1">
      <c r="A335" s="307"/>
      <c r="B335" s="259"/>
      <c r="C335" s="184" t="s">
        <v>340</v>
      </c>
      <c r="D335" s="210">
        <v>1412</v>
      </c>
      <c r="E335" s="214">
        <v>0</v>
      </c>
      <c r="F335" s="209">
        <v>325</v>
      </c>
      <c r="G335" s="229">
        <v>0</v>
      </c>
      <c r="H335" s="234">
        <v>6</v>
      </c>
      <c r="I335" s="234">
        <v>50</v>
      </c>
      <c r="J335" s="321">
        <v>0</v>
      </c>
      <c r="K335" s="280">
        <v>0</v>
      </c>
    </row>
    <row r="336" spans="1:11" s="205" customFormat="1" ht="7.5" customHeight="1">
      <c r="A336" s="312"/>
      <c r="B336" s="260"/>
      <c r="C336" s="222"/>
      <c r="D336" s="223"/>
      <c r="E336" s="214"/>
      <c r="F336" s="209"/>
      <c r="G336" s="229"/>
      <c r="H336" s="216"/>
      <c r="I336" s="216"/>
      <c r="J336" s="318"/>
      <c r="K336" s="277"/>
    </row>
    <row r="337" spans="1:11" s="205" customFormat="1" ht="17.25" customHeight="1">
      <c r="A337" s="305" t="s">
        <v>341</v>
      </c>
      <c r="B337" s="261" t="s">
        <v>342</v>
      </c>
      <c r="C337" s="200"/>
      <c r="D337" s="217">
        <f t="shared" ref="D337:K337" si="23">SUM(D338:D360)</f>
        <v>28566</v>
      </c>
      <c r="E337" s="217">
        <f t="shared" si="23"/>
        <v>7</v>
      </c>
      <c r="F337" s="217">
        <f t="shared" si="23"/>
        <v>29757</v>
      </c>
      <c r="G337" s="217">
        <f t="shared" si="23"/>
        <v>87</v>
      </c>
      <c r="H337" s="225">
        <f t="shared" si="23"/>
        <v>309</v>
      </c>
      <c r="I337" s="225">
        <f t="shared" si="23"/>
        <v>327</v>
      </c>
      <c r="J337" s="316">
        <f t="shared" si="23"/>
        <v>3026</v>
      </c>
      <c r="K337" s="275">
        <f t="shared" si="23"/>
        <v>3026</v>
      </c>
    </row>
    <row r="338" spans="1:11" s="205" customFormat="1" ht="17.25" customHeight="1">
      <c r="A338" s="307"/>
      <c r="B338" s="259"/>
      <c r="C338" s="184" t="s">
        <v>343</v>
      </c>
      <c r="D338" s="214">
        <v>1263</v>
      </c>
      <c r="E338" s="214">
        <v>7</v>
      </c>
      <c r="F338" s="209">
        <f>SUM(D338+E338)</f>
        <v>1270</v>
      </c>
      <c r="G338" s="229">
        <v>87</v>
      </c>
      <c r="H338" s="233">
        <v>17</v>
      </c>
      <c r="I338" s="233">
        <v>17</v>
      </c>
      <c r="J338" s="322">
        <v>158</v>
      </c>
      <c r="K338" s="281">
        <v>158</v>
      </c>
    </row>
    <row r="339" spans="1:11" s="205" customFormat="1" ht="17.25" customHeight="1">
      <c r="A339" s="307"/>
      <c r="B339" s="259"/>
      <c r="C339" s="184" t="s">
        <v>344</v>
      </c>
      <c r="D339" s="215">
        <v>1186</v>
      </c>
      <c r="E339" s="214">
        <v>0</v>
      </c>
      <c r="F339" s="209">
        <f t="shared" ref="F339:F391" si="24">SUM(D339+E339)</f>
        <v>1186</v>
      </c>
      <c r="G339" s="229">
        <v>0</v>
      </c>
      <c r="H339" s="234">
        <v>12</v>
      </c>
      <c r="I339" s="234">
        <v>12</v>
      </c>
      <c r="J339" s="323">
        <v>69</v>
      </c>
      <c r="K339" s="282">
        <v>69</v>
      </c>
    </row>
    <row r="340" spans="1:11" s="205" customFormat="1" ht="17.25" customHeight="1">
      <c r="A340" s="307"/>
      <c r="B340" s="259"/>
      <c r="C340" s="184" t="s">
        <v>345</v>
      </c>
      <c r="D340" s="215">
        <v>1350</v>
      </c>
      <c r="E340" s="214">
        <v>0</v>
      </c>
      <c r="F340" s="209">
        <f t="shared" si="24"/>
        <v>1350</v>
      </c>
      <c r="G340" s="229">
        <v>0</v>
      </c>
      <c r="H340" s="234">
        <v>21</v>
      </c>
      <c r="I340" s="234">
        <v>23</v>
      </c>
      <c r="J340" s="323">
        <v>255</v>
      </c>
      <c r="K340" s="282">
        <v>255</v>
      </c>
    </row>
    <row r="341" spans="1:11" s="205" customFormat="1" ht="17.25" customHeight="1">
      <c r="A341" s="307"/>
      <c r="B341" s="259"/>
      <c r="C341" s="184" t="s">
        <v>346</v>
      </c>
      <c r="D341" s="214">
        <v>1539</v>
      </c>
      <c r="E341" s="214">
        <v>0</v>
      </c>
      <c r="F341" s="209">
        <f t="shared" si="24"/>
        <v>1539</v>
      </c>
      <c r="G341" s="229">
        <v>0</v>
      </c>
      <c r="H341" s="234">
        <v>19</v>
      </c>
      <c r="I341" s="234">
        <v>21</v>
      </c>
      <c r="J341" s="323">
        <v>229</v>
      </c>
      <c r="K341" s="282">
        <v>229</v>
      </c>
    </row>
    <row r="342" spans="1:11" s="205" customFormat="1" ht="17.25" customHeight="1">
      <c r="A342" s="307"/>
      <c r="B342" s="259"/>
      <c r="C342" s="184" t="s">
        <v>347</v>
      </c>
      <c r="D342" s="215">
        <v>2531</v>
      </c>
      <c r="E342" s="214"/>
      <c r="F342" s="209">
        <v>1770</v>
      </c>
      <c r="G342" s="229">
        <v>0</v>
      </c>
      <c r="H342" s="234">
        <v>24</v>
      </c>
      <c r="I342" s="234">
        <v>17</v>
      </c>
      <c r="J342" s="323">
        <v>160</v>
      </c>
      <c r="K342" s="282">
        <v>160</v>
      </c>
    </row>
    <row r="343" spans="1:11" s="205" customFormat="1" ht="17.25" customHeight="1">
      <c r="A343" s="307"/>
      <c r="B343" s="259"/>
      <c r="C343" s="184" t="s">
        <v>348</v>
      </c>
      <c r="D343" s="215">
        <v>2004</v>
      </c>
      <c r="E343" s="214"/>
      <c r="F343" s="209">
        <f t="shared" si="24"/>
        <v>2004</v>
      </c>
      <c r="G343" s="229">
        <v>0</v>
      </c>
      <c r="H343" s="234">
        <v>9</v>
      </c>
      <c r="I343" s="234">
        <v>7</v>
      </c>
      <c r="J343" s="323">
        <v>144</v>
      </c>
      <c r="K343" s="282">
        <v>144</v>
      </c>
    </row>
    <row r="344" spans="1:11" s="205" customFormat="1" ht="17.25" customHeight="1">
      <c r="A344" s="307"/>
      <c r="B344" s="259"/>
      <c r="C344" s="184" t="s">
        <v>349</v>
      </c>
      <c r="D344" s="215">
        <v>644</v>
      </c>
      <c r="E344" s="214"/>
      <c r="F344" s="209">
        <v>2589</v>
      </c>
      <c r="G344" s="229">
        <v>0</v>
      </c>
      <c r="H344" s="234">
        <v>12</v>
      </c>
      <c r="I344" s="229">
        <v>0</v>
      </c>
      <c r="J344" s="323">
        <v>127</v>
      </c>
      <c r="K344" s="282">
        <v>127</v>
      </c>
    </row>
    <row r="345" spans="1:11" s="205" customFormat="1" ht="17.25" customHeight="1">
      <c r="A345" s="307"/>
      <c r="B345" s="259"/>
      <c r="C345" s="184" t="s">
        <v>350</v>
      </c>
      <c r="D345" s="215">
        <v>1370</v>
      </c>
      <c r="E345" s="214"/>
      <c r="F345" s="209">
        <f t="shared" si="24"/>
        <v>1370</v>
      </c>
      <c r="G345" s="229">
        <v>0</v>
      </c>
      <c r="H345" s="234">
        <v>12</v>
      </c>
      <c r="I345" s="234">
        <v>26</v>
      </c>
      <c r="J345" s="323">
        <v>145</v>
      </c>
      <c r="K345" s="282">
        <v>145</v>
      </c>
    </row>
    <row r="346" spans="1:11" s="205" customFormat="1" ht="17.25" customHeight="1">
      <c r="A346" s="307"/>
      <c r="B346" s="259"/>
      <c r="C346" s="184" t="s">
        <v>351</v>
      </c>
      <c r="D346" s="215">
        <v>1040</v>
      </c>
      <c r="E346" s="214"/>
      <c r="F346" s="209">
        <f t="shared" si="24"/>
        <v>1040</v>
      </c>
      <c r="G346" s="229">
        <v>0</v>
      </c>
      <c r="H346" s="234">
        <v>12</v>
      </c>
      <c r="I346" s="234">
        <v>5</v>
      </c>
      <c r="J346" s="323">
        <v>164</v>
      </c>
      <c r="K346" s="282">
        <v>164</v>
      </c>
    </row>
    <row r="347" spans="1:11" s="205" customFormat="1" ht="17.25" customHeight="1">
      <c r="A347" s="307"/>
      <c r="B347" s="259"/>
      <c r="C347" s="184" t="s">
        <v>352</v>
      </c>
      <c r="D347" s="215">
        <v>1020</v>
      </c>
      <c r="E347" s="214"/>
      <c r="F347" s="209">
        <f t="shared" si="24"/>
        <v>1020</v>
      </c>
      <c r="G347" s="229">
        <v>0</v>
      </c>
      <c r="H347" s="234">
        <v>9</v>
      </c>
      <c r="I347" s="234">
        <v>17</v>
      </c>
      <c r="J347" s="323">
        <v>159</v>
      </c>
      <c r="K347" s="282">
        <v>159</v>
      </c>
    </row>
    <row r="348" spans="1:11" s="205" customFormat="1" ht="17.25" customHeight="1">
      <c r="A348" s="307"/>
      <c r="B348" s="259"/>
      <c r="C348" s="184" t="s">
        <v>353</v>
      </c>
      <c r="D348" s="215">
        <v>572</v>
      </c>
      <c r="E348" s="214"/>
      <c r="F348" s="209">
        <f t="shared" si="24"/>
        <v>572</v>
      </c>
      <c r="G348" s="229">
        <v>0</v>
      </c>
      <c r="H348" s="234">
        <v>12</v>
      </c>
      <c r="I348" s="234">
        <v>16</v>
      </c>
      <c r="J348" s="323">
        <v>135</v>
      </c>
      <c r="K348" s="282">
        <v>135</v>
      </c>
    </row>
    <row r="349" spans="1:11" s="205" customFormat="1" ht="17.25" customHeight="1">
      <c r="A349" s="307"/>
      <c r="B349" s="259"/>
      <c r="C349" s="184" t="s">
        <v>354</v>
      </c>
      <c r="D349" s="215">
        <v>536</v>
      </c>
      <c r="E349" s="214"/>
      <c r="F349" s="209">
        <f t="shared" si="24"/>
        <v>536</v>
      </c>
      <c r="G349" s="229">
        <v>0</v>
      </c>
      <c r="H349" s="234">
        <v>7</v>
      </c>
      <c r="I349" s="234">
        <v>16</v>
      </c>
      <c r="J349" s="323">
        <v>97</v>
      </c>
      <c r="K349" s="282">
        <v>97</v>
      </c>
    </row>
    <row r="350" spans="1:11" s="205" customFormat="1" ht="17.25" customHeight="1">
      <c r="A350" s="307"/>
      <c r="B350" s="259"/>
      <c r="C350" s="184" t="s">
        <v>355</v>
      </c>
      <c r="D350" s="215">
        <v>500</v>
      </c>
      <c r="E350" s="214"/>
      <c r="F350" s="209">
        <f t="shared" si="24"/>
        <v>500</v>
      </c>
      <c r="G350" s="229">
        <v>0</v>
      </c>
      <c r="H350" s="234">
        <v>10</v>
      </c>
      <c r="I350" s="234">
        <v>7</v>
      </c>
      <c r="J350" s="323">
        <v>112</v>
      </c>
      <c r="K350" s="282">
        <v>112</v>
      </c>
    </row>
    <row r="351" spans="1:11" s="205" customFormat="1" ht="17.25" customHeight="1">
      <c r="A351" s="307"/>
      <c r="B351" s="259"/>
      <c r="C351" s="184" t="s">
        <v>356</v>
      </c>
      <c r="D351" s="215">
        <v>284</v>
      </c>
      <c r="E351" s="214"/>
      <c r="F351" s="209">
        <f t="shared" si="24"/>
        <v>284</v>
      </c>
      <c r="G351" s="229">
        <v>0</v>
      </c>
      <c r="H351" s="234">
        <v>6</v>
      </c>
      <c r="I351" s="234">
        <v>5</v>
      </c>
      <c r="J351" s="323">
        <v>58</v>
      </c>
      <c r="K351" s="282">
        <v>58</v>
      </c>
    </row>
    <row r="352" spans="1:11" s="205" customFormat="1" ht="17.25" customHeight="1">
      <c r="A352" s="307"/>
      <c r="B352" s="259"/>
      <c r="C352" s="184" t="s">
        <v>357</v>
      </c>
      <c r="D352" s="214">
        <v>2869</v>
      </c>
      <c r="E352" s="214">
        <v>0</v>
      </c>
      <c r="F352" s="209">
        <f t="shared" si="24"/>
        <v>2869</v>
      </c>
      <c r="G352" s="229">
        <v>0</v>
      </c>
      <c r="H352" s="234">
        <v>21</v>
      </c>
      <c r="I352" s="234">
        <v>13</v>
      </c>
      <c r="J352" s="323">
        <v>147</v>
      </c>
      <c r="K352" s="282">
        <v>147</v>
      </c>
    </row>
    <row r="353" spans="1:11" s="205" customFormat="1" ht="17.25" customHeight="1">
      <c r="A353" s="307"/>
      <c r="B353" s="259"/>
      <c r="C353" s="184" t="s">
        <v>358</v>
      </c>
      <c r="D353" s="215">
        <v>446</v>
      </c>
      <c r="E353" s="214">
        <v>0</v>
      </c>
      <c r="F353" s="209">
        <f t="shared" si="24"/>
        <v>446</v>
      </c>
      <c r="G353" s="229">
        <v>0</v>
      </c>
      <c r="H353" s="234">
        <v>6</v>
      </c>
      <c r="I353" s="234">
        <v>11</v>
      </c>
      <c r="J353" s="323">
        <v>63</v>
      </c>
      <c r="K353" s="282">
        <v>63</v>
      </c>
    </row>
    <row r="354" spans="1:11" s="205" customFormat="1" ht="17.25" customHeight="1">
      <c r="A354" s="307"/>
      <c r="B354" s="259"/>
      <c r="C354" s="184" t="s">
        <v>359</v>
      </c>
      <c r="D354" s="215">
        <v>1120</v>
      </c>
      <c r="E354" s="214">
        <v>0</v>
      </c>
      <c r="F354" s="209">
        <f t="shared" si="24"/>
        <v>1120</v>
      </c>
      <c r="G354" s="229">
        <v>0</v>
      </c>
      <c r="H354" s="234">
        <v>11</v>
      </c>
      <c r="I354" s="234">
        <v>2</v>
      </c>
      <c r="J354" s="323">
        <v>173</v>
      </c>
      <c r="K354" s="282">
        <v>173</v>
      </c>
    </row>
    <row r="355" spans="1:11" s="205" customFormat="1" ht="17.25" customHeight="1">
      <c r="A355" s="307"/>
      <c r="B355" s="259"/>
      <c r="C355" s="184" t="s">
        <v>360</v>
      </c>
      <c r="D355" s="215">
        <v>400</v>
      </c>
      <c r="E355" s="214">
        <v>0</v>
      </c>
      <c r="F355" s="209">
        <f t="shared" si="24"/>
        <v>400</v>
      </c>
      <c r="G355" s="229">
        <v>0</v>
      </c>
      <c r="H355" s="234">
        <v>5</v>
      </c>
      <c r="I355" s="229">
        <v>0</v>
      </c>
      <c r="J355" s="323">
        <v>65</v>
      </c>
      <c r="K355" s="282">
        <v>65</v>
      </c>
    </row>
    <row r="356" spans="1:11" s="205" customFormat="1" ht="17.25" customHeight="1">
      <c r="A356" s="307"/>
      <c r="B356" s="259"/>
      <c r="C356" s="184" t="s">
        <v>361</v>
      </c>
      <c r="D356" s="215">
        <v>862</v>
      </c>
      <c r="E356" s="214">
        <v>0</v>
      </c>
      <c r="F356" s="209">
        <f t="shared" si="24"/>
        <v>862</v>
      </c>
      <c r="G356" s="229">
        <v>0</v>
      </c>
      <c r="H356" s="234">
        <v>22</v>
      </c>
      <c r="I356" s="234">
        <v>16</v>
      </c>
      <c r="J356" s="323">
        <v>140</v>
      </c>
      <c r="K356" s="282">
        <v>140</v>
      </c>
    </row>
    <row r="357" spans="1:11" s="205" customFormat="1" ht="17.25" customHeight="1">
      <c r="A357" s="307"/>
      <c r="B357" s="259"/>
      <c r="C357" s="184" t="s">
        <v>362</v>
      </c>
      <c r="D357" s="215">
        <v>4900</v>
      </c>
      <c r="E357" s="214">
        <v>0</v>
      </c>
      <c r="F357" s="209">
        <f t="shared" si="24"/>
        <v>4900</v>
      </c>
      <c r="G357" s="229">
        <v>0</v>
      </c>
      <c r="H357" s="234">
        <v>32</v>
      </c>
      <c r="I357" s="234">
        <v>12</v>
      </c>
      <c r="J357" s="323">
        <v>266</v>
      </c>
      <c r="K357" s="282">
        <v>266</v>
      </c>
    </row>
    <row r="358" spans="1:11" s="205" customFormat="1" ht="17.25" customHeight="1">
      <c r="A358" s="307"/>
      <c r="B358" s="259"/>
      <c r="C358" s="184" t="s">
        <v>363</v>
      </c>
      <c r="D358" s="215">
        <v>860</v>
      </c>
      <c r="E358" s="214">
        <v>0</v>
      </c>
      <c r="F358" s="209">
        <f t="shared" si="24"/>
        <v>860</v>
      </c>
      <c r="G358" s="229">
        <v>0</v>
      </c>
      <c r="H358" s="234">
        <v>24</v>
      </c>
      <c r="I358" s="234">
        <v>33</v>
      </c>
      <c r="J358" s="323">
        <v>160</v>
      </c>
      <c r="K358" s="282">
        <v>160</v>
      </c>
    </row>
    <row r="359" spans="1:11" s="205" customFormat="1" ht="17.25" customHeight="1">
      <c r="A359" s="307"/>
      <c r="B359" s="259"/>
      <c r="C359" s="184" t="s">
        <v>364</v>
      </c>
      <c r="D359" s="215">
        <v>1270</v>
      </c>
      <c r="E359" s="214">
        <v>0</v>
      </c>
      <c r="F359" s="209">
        <f t="shared" si="24"/>
        <v>1270</v>
      </c>
      <c r="G359" s="229">
        <v>0</v>
      </c>
      <c r="H359" s="234">
        <v>6</v>
      </c>
      <c r="I359" s="234">
        <v>51</v>
      </c>
      <c r="J359" s="330">
        <v>0</v>
      </c>
      <c r="K359" s="242">
        <v>0</v>
      </c>
    </row>
    <row r="360" spans="1:11" s="205" customFormat="1" ht="6.75" customHeight="1">
      <c r="A360" s="307"/>
      <c r="B360" s="259"/>
      <c r="C360" s="184"/>
      <c r="D360" s="214"/>
      <c r="E360" s="214"/>
      <c r="F360" s="209">
        <f t="shared" si="24"/>
        <v>0</v>
      </c>
      <c r="G360" s="229"/>
      <c r="H360" s="216"/>
      <c r="I360" s="216"/>
      <c r="J360" s="318"/>
      <c r="K360" s="277"/>
    </row>
    <row r="361" spans="1:11" s="205" customFormat="1" ht="17.25" customHeight="1">
      <c r="A361" s="305" t="s">
        <v>365</v>
      </c>
      <c r="B361" s="257" t="s">
        <v>366</v>
      </c>
      <c r="C361" s="200"/>
      <c r="D361" s="217">
        <f>SUM(D362:D376)</f>
        <v>23073</v>
      </c>
      <c r="E361" s="217">
        <f>SUM(E362:E376)</f>
        <v>151</v>
      </c>
      <c r="F361" s="217">
        <v>32988</v>
      </c>
      <c r="G361" s="217">
        <f>SUM(G362:G376)</f>
        <v>0</v>
      </c>
      <c r="H361" s="225">
        <f>SUM(H362:H376)</f>
        <v>174</v>
      </c>
      <c r="I361" s="225">
        <f>SUM(I362:I376)</f>
        <v>99</v>
      </c>
      <c r="J361" s="316">
        <f>SUM(J362:J376)</f>
        <v>2031</v>
      </c>
      <c r="K361" s="275">
        <f t="shared" ref="K361" si="25">SUM(K362:K376)</f>
        <v>2031</v>
      </c>
    </row>
    <row r="362" spans="1:11" s="205" customFormat="1" ht="17.25" customHeight="1">
      <c r="A362" s="307"/>
      <c r="B362" s="259"/>
      <c r="C362" s="184" t="s">
        <v>367</v>
      </c>
      <c r="D362" s="214">
        <v>620</v>
      </c>
      <c r="E362" s="214">
        <v>0</v>
      </c>
      <c r="F362" s="209">
        <v>1582</v>
      </c>
      <c r="G362" s="229">
        <v>0</v>
      </c>
      <c r="H362" s="233">
        <v>17</v>
      </c>
      <c r="I362" s="233">
        <v>2</v>
      </c>
      <c r="J362" s="322">
        <v>122</v>
      </c>
      <c r="K362" s="281">
        <v>122</v>
      </c>
    </row>
    <row r="363" spans="1:11" s="205" customFormat="1" ht="17.25" customHeight="1">
      <c r="A363" s="307"/>
      <c r="B363" s="259"/>
      <c r="C363" s="184" t="s">
        <v>368</v>
      </c>
      <c r="D363" s="214">
        <v>1362</v>
      </c>
      <c r="E363" s="214">
        <v>0</v>
      </c>
      <c r="F363" s="209">
        <v>1862</v>
      </c>
      <c r="G363" s="229">
        <v>0</v>
      </c>
      <c r="H363" s="234">
        <v>23</v>
      </c>
      <c r="I363" s="234">
        <v>4</v>
      </c>
      <c r="J363" s="323">
        <v>278</v>
      </c>
      <c r="K363" s="282">
        <v>278</v>
      </c>
    </row>
    <row r="364" spans="1:11" s="205" customFormat="1" ht="17.25" customHeight="1">
      <c r="A364" s="307"/>
      <c r="B364" s="259"/>
      <c r="C364" s="184" t="s">
        <v>369</v>
      </c>
      <c r="D364" s="214">
        <v>462</v>
      </c>
      <c r="E364" s="214">
        <v>0</v>
      </c>
      <c r="F364" s="209">
        <v>658</v>
      </c>
      <c r="G364" s="229">
        <v>0</v>
      </c>
      <c r="H364" s="234">
        <v>6</v>
      </c>
      <c r="I364" s="229">
        <v>0</v>
      </c>
      <c r="J364" s="323">
        <v>43</v>
      </c>
      <c r="K364" s="282">
        <v>43</v>
      </c>
    </row>
    <row r="365" spans="1:11" s="205" customFormat="1" ht="17.25" customHeight="1">
      <c r="A365" s="307"/>
      <c r="B365" s="259"/>
      <c r="C365" s="184" t="s">
        <v>370</v>
      </c>
      <c r="D365" s="214">
        <v>3230</v>
      </c>
      <c r="E365" s="214">
        <v>0</v>
      </c>
      <c r="F365" s="209">
        <v>3128</v>
      </c>
      <c r="G365" s="229">
        <v>0</v>
      </c>
      <c r="H365" s="234">
        <v>20</v>
      </c>
      <c r="I365" s="234">
        <v>9</v>
      </c>
      <c r="J365" s="323">
        <v>253</v>
      </c>
      <c r="K365" s="282">
        <v>253</v>
      </c>
    </row>
    <row r="366" spans="1:11" s="205" customFormat="1" ht="17.25" customHeight="1">
      <c r="A366" s="307"/>
      <c r="B366" s="259"/>
      <c r="C366" s="184" t="s">
        <v>371</v>
      </c>
      <c r="D366" s="214">
        <v>1372</v>
      </c>
      <c r="E366" s="214">
        <v>8</v>
      </c>
      <c r="F366" s="209">
        <v>3728</v>
      </c>
      <c r="G366" s="229">
        <v>0</v>
      </c>
      <c r="H366" s="234">
        <v>9</v>
      </c>
      <c r="I366" s="229">
        <v>0</v>
      </c>
      <c r="J366" s="323">
        <v>117</v>
      </c>
      <c r="K366" s="282">
        <v>117</v>
      </c>
    </row>
    <row r="367" spans="1:11" s="205" customFormat="1" ht="17.25" customHeight="1">
      <c r="A367" s="307"/>
      <c r="B367" s="259"/>
      <c r="C367" s="184" t="s">
        <v>372</v>
      </c>
      <c r="D367" s="215">
        <v>2016</v>
      </c>
      <c r="E367" s="214">
        <v>0</v>
      </c>
      <c r="F367" s="209">
        <v>2726</v>
      </c>
      <c r="G367" s="229">
        <v>0</v>
      </c>
      <c r="H367" s="234">
        <v>13</v>
      </c>
      <c r="I367" s="229">
        <v>0</v>
      </c>
      <c r="J367" s="323">
        <v>156</v>
      </c>
      <c r="K367" s="282">
        <v>156</v>
      </c>
    </row>
    <row r="368" spans="1:11" s="205" customFormat="1" ht="17.25" customHeight="1">
      <c r="A368" s="307"/>
      <c r="B368" s="259"/>
      <c r="C368" s="184" t="s">
        <v>373</v>
      </c>
      <c r="D368" s="215">
        <v>1393</v>
      </c>
      <c r="E368" s="214">
        <v>0</v>
      </c>
      <c r="F368" s="209">
        <v>1414</v>
      </c>
      <c r="G368" s="229">
        <v>0</v>
      </c>
      <c r="H368" s="234">
        <v>11</v>
      </c>
      <c r="I368" s="229">
        <v>0</v>
      </c>
      <c r="J368" s="323">
        <v>169</v>
      </c>
      <c r="K368" s="282">
        <v>169</v>
      </c>
    </row>
    <row r="369" spans="1:11" s="205" customFormat="1" ht="17.25" customHeight="1">
      <c r="A369" s="307"/>
      <c r="B369" s="259"/>
      <c r="C369" s="184" t="s">
        <v>374</v>
      </c>
      <c r="D369" s="215">
        <v>1128</v>
      </c>
      <c r="E369" s="214">
        <v>0</v>
      </c>
      <c r="F369" s="209">
        <v>1648</v>
      </c>
      <c r="G369" s="229">
        <v>0</v>
      </c>
      <c r="H369" s="234">
        <v>9</v>
      </c>
      <c r="I369" s="234">
        <v>7</v>
      </c>
      <c r="J369" s="323">
        <v>60</v>
      </c>
      <c r="K369" s="282">
        <v>60</v>
      </c>
    </row>
    <row r="370" spans="1:11" s="205" customFormat="1" ht="17.25" customHeight="1">
      <c r="A370" s="307"/>
      <c r="B370" s="259"/>
      <c r="C370" s="184" t="s">
        <v>375</v>
      </c>
      <c r="D370" s="215">
        <v>2896</v>
      </c>
      <c r="E370" s="214">
        <v>124</v>
      </c>
      <c r="F370" s="209">
        <v>3384</v>
      </c>
      <c r="G370" s="229">
        <v>0</v>
      </c>
      <c r="H370" s="234">
        <v>19</v>
      </c>
      <c r="I370" s="229">
        <v>0</v>
      </c>
      <c r="J370" s="323">
        <v>193</v>
      </c>
      <c r="K370" s="282">
        <v>193</v>
      </c>
    </row>
    <row r="371" spans="1:11" s="205" customFormat="1" ht="17.25" customHeight="1">
      <c r="A371" s="307"/>
      <c r="B371" s="259"/>
      <c r="C371" s="184" t="s">
        <v>376</v>
      </c>
      <c r="D371" s="215">
        <v>1727</v>
      </c>
      <c r="E371" s="214">
        <v>19</v>
      </c>
      <c r="F371" s="209">
        <v>3284</v>
      </c>
      <c r="G371" s="229">
        <v>0</v>
      </c>
      <c r="H371" s="234">
        <v>15</v>
      </c>
      <c r="I371" s="234">
        <v>6</v>
      </c>
      <c r="J371" s="323">
        <v>163</v>
      </c>
      <c r="K371" s="282">
        <v>163</v>
      </c>
    </row>
    <row r="372" spans="1:11" s="205" customFormat="1" ht="17.25" customHeight="1">
      <c r="A372" s="307"/>
      <c r="B372" s="259"/>
      <c r="C372" s="184" t="s">
        <v>377</v>
      </c>
      <c r="D372" s="215">
        <v>525</v>
      </c>
      <c r="E372" s="214">
        <v>0</v>
      </c>
      <c r="F372" s="209">
        <v>1352</v>
      </c>
      <c r="G372" s="229">
        <v>0</v>
      </c>
      <c r="H372" s="234">
        <v>7</v>
      </c>
      <c r="I372" s="229">
        <v>0</v>
      </c>
      <c r="J372" s="323">
        <v>87</v>
      </c>
      <c r="K372" s="282">
        <v>87</v>
      </c>
    </row>
    <row r="373" spans="1:11" s="205" customFormat="1" ht="17.25" customHeight="1">
      <c r="A373" s="307"/>
      <c r="B373" s="259"/>
      <c r="C373" s="184" t="s">
        <v>378</v>
      </c>
      <c r="D373" s="215">
        <v>4070</v>
      </c>
      <c r="E373" s="214">
        <v>0</v>
      </c>
      <c r="F373" s="209">
        <v>2862</v>
      </c>
      <c r="G373" s="229">
        <v>0</v>
      </c>
      <c r="H373" s="234">
        <v>14</v>
      </c>
      <c r="I373" s="234">
        <v>16</v>
      </c>
      <c r="J373" s="323">
        <v>390</v>
      </c>
      <c r="K373" s="282">
        <v>390</v>
      </c>
    </row>
    <row r="374" spans="1:11" s="205" customFormat="1" ht="17.25" customHeight="1">
      <c r="A374" s="307"/>
      <c r="B374" s="259"/>
      <c r="C374" s="184" t="s">
        <v>379</v>
      </c>
      <c r="D374" s="215">
        <v>1464</v>
      </c>
      <c r="E374" s="214">
        <v>0</v>
      </c>
      <c r="F374" s="209">
        <v>4006</v>
      </c>
      <c r="G374" s="229">
        <v>0</v>
      </c>
      <c r="H374" s="234">
        <v>6</v>
      </c>
      <c r="I374" s="234">
        <v>29</v>
      </c>
      <c r="J374" s="330">
        <v>0</v>
      </c>
      <c r="K374" s="242">
        <v>0</v>
      </c>
    </row>
    <row r="375" spans="1:11" s="205" customFormat="1" ht="17.25" customHeight="1">
      <c r="A375" s="307"/>
      <c r="B375" s="259"/>
      <c r="C375" s="184" t="s">
        <v>380</v>
      </c>
      <c r="D375" s="215">
        <v>808</v>
      </c>
      <c r="E375" s="214">
        <v>0</v>
      </c>
      <c r="F375" s="209">
        <v>1346</v>
      </c>
      <c r="G375" s="229">
        <v>0</v>
      </c>
      <c r="H375" s="234">
        <v>5</v>
      </c>
      <c r="I375" s="234">
        <v>26</v>
      </c>
      <c r="J375" s="330">
        <v>0</v>
      </c>
      <c r="K375" s="242">
        <v>0</v>
      </c>
    </row>
    <row r="376" spans="1:11" s="205" customFormat="1" ht="7.5" customHeight="1">
      <c r="A376" s="307"/>
      <c r="B376" s="259"/>
      <c r="C376" s="184"/>
      <c r="D376" s="214"/>
      <c r="E376" s="214"/>
      <c r="F376" s="209"/>
      <c r="G376" s="229"/>
      <c r="H376" s="216"/>
      <c r="I376" s="216"/>
      <c r="J376" s="318"/>
      <c r="K376" s="277"/>
    </row>
    <row r="377" spans="1:11" s="205" customFormat="1" ht="17.25" customHeight="1">
      <c r="A377" s="305" t="s">
        <v>381</v>
      </c>
      <c r="B377" s="257" t="s">
        <v>382</v>
      </c>
      <c r="C377" s="200"/>
      <c r="D377" s="217">
        <f t="shared" ref="D377:J377" si="26">SUM(D378:D391)</f>
        <v>15411</v>
      </c>
      <c r="E377" s="217">
        <f t="shared" si="26"/>
        <v>69</v>
      </c>
      <c r="F377" s="217">
        <f t="shared" si="26"/>
        <v>18499</v>
      </c>
      <c r="G377" s="217">
        <f t="shared" si="26"/>
        <v>20</v>
      </c>
      <c r="H377" s="225">
        <f t="shared" si="26"/>
        <v>153</v>
      </c>
      <c r="I377" s="225">
        <f t="shared" si="26"/>
        <v>144</v>
      </c>
      <c r="J377" s="316">
        <f t="shared" si="26"/>
        <v>1864</v>
      </c>
      <c r="K377" s="275">
        <f t="shared" ref="K377" si="27">SUM(K378:K391)</f>
        <v>1864</v>
      </c>
    </row>
    <row r="378" spans="1:11" s="205" customFormat="1" ht="17.25" customHeight="1">
      <c r="A378" s="307"/>
      <c r="B378" s="259"/>
      <c r="C378" s="184" t="s">
        <v>383</v>
      </c>
      <c r="D378" s="214">
        <v>1165</v>
      </c>
      <c r="E378" s="214">
        <v>0</v>
      </c>
      <c r="F378" s="209">
        <v>2517</v>
      </c>
      <c r="G378" s="229">
        <v>0</v>
      </c>
      <c r="H378" s="233">
        <v>8</v>
      </c>
      <c r="I378" s="233">
        <v>3</v>
      </c>
      <c r="J378" s="322">
        <v>154</v>
      </c>
      <c r="K378" s="281">
        <v>154</v>
      </c>
    </row>
    <row r="379" spans="1:11" s="205" customFormat="1" ht="17.25" customHeight="1">
      <c r="A379" s="307"/>
      <c r="B379" s="259"/>
      <c r="C379" s="184" t="s">
        <v>384</v>
      </c>
      <c r="D379" s="213">
        <v>2934</v>
      </c>
      <c r="E379" s="214">
        <v>0</v>
      </c>
      <c r="F379" s="209">
        <v>2871</v>
      </c>
      <c r="G379" s="229">
        <v>0</v>
      </c>
      <c r="H379" s="234">
        <v>20</v>
      </c>
      <c r="I379" s="234">
        <v>13</v>
      </c>
      <c r="J379" s="323">
        <v>277</v>
      </c>
      <c r="K379" s="282">
        <v>277</v>
      </c>
    </row>
    <row r="380" spans="1:11" s="205" customFormat="1" ht="17.25" customHeight="1">
      <c r="A380" s="307"/>
      <c r="B380" s="259"/>
      <c r="C380" s="184" t="s">
        <v>385</v>
      </c>
      <c r="D380" s="213">
        <v>1149</v>
      </c>
      <c r="E380" s="214">
        <v>0</v>
      </c>
      <c r="F380" s="209">
        <v>1449</v>
      </c>
      <c r="G380" s="229">
        <v>0</v>
      </c>
      <c r="H380" s="234">
        <v>17</v>
      </c>
      <c r="I380" s="234">
        <v>6</v>
      </c>
      <c r="J380" s="323">
        <v>195</v>
      </c>
      <c r="K380" s="282">
        <v>195</v>
      </c>
    </row>
    <row r="381" spans="1:11" s="205" customFormat="1" ht="17.25" customHeight="1">
      <c r="A381" s="307"/>
      <c r="B381" s="259"/>
      <c r="C381" s="184" t="s">
        <v>386</v>
      </c>
      <c r="D381" s="213">
        <v>296</v>
      </c>
      <c r="E381" s="214">
        <v>0</v>
      </c>
      <c r="F381" s="209">
        <v>1800</v>
      </c>
      <c r="G381" s="229">
        <v>0</v>
      </c>
      <c r="H381" s="234">
        <v>11</v>
      </c>
      <c r="I381" s="234">
        <v>4</v>
      </c>
      <c r="J381" s="323">
        <v>144</v>
      </c>
      <c r="K381" s="282">
        <v>144</v>
      </c>
    </row>
    <row r="382" spans="1:11" s="205" customFormat="1" ht="17.25" customHeight="1">
      <c r="A382" s="307"/>
      <c r="B382" s="259"/>
      <c r="C382" s="184" t="s">
        <v>387</v>
      </c>
      <c r="D382" s="213">
        <v>1336</v>
      </c>
      <c r="E382" s="214">
        <v>1</v>
      </c>
      <c r="F382" s="209">
        <v>1337</v>
      </c>
      <c r="G382" s="229">
        <v>0</v>
      </c>
      <c r="H382" s="234">
        <v>11</v>
      </c>
      <c r="I382" s="234">
        <v>8</v>
      </c>
      <c r="J382" s="323">
        <v>161</v>
      </c>
      <c r="K382" s="282">
        <v>161</v>
      </c>
    </row>
    <row r="383" spans="1:11" s="205" customFormat="1" ht="17.25" customHeight="1">
      <c r="A383" s="307"/>
      <c r="B383" s="259"/>
      <c r="C383" s="184" t="s">
        <v>388</v>
      </c>
      <c r="D383" s="213">
        <v>1527</v>
      </c>
      <c r="E383" s="214">
        <v>0</v>
      </c>
      <c r="F383" s="209">
        <v>1569</v>
      </c>
      <c r="G383" s="229">
        <v>0</v>
      </c>
      <c r="H383" s="234">
        <v>10</v>
      </c>
      <c r="I383" s="234">
        <v>5</v>
      </c>
      <c r="J383" s="323">
        <v>214</v>
      </c>
      <c r="K383" s="282">
        <v>214</v>
      </c>
    </row>
    <row r="384" spans="1:11" s="205" customFormat="1" ht="17.25" customHeight="1">
      <c r="A384" s="307"/>
      <c r="B384" s="259"/>
      <c r="C384" s="184" t="s">
        <v>389</v>
      </c>
      <c r="D384" s="213">
        <v>1235</v>
      </c>
      <c r="E384" s="214">
        <v>0</v>
      </c>
      <c r="F384" s="209">
        <v>1235</v>
      </c>
      <c r="G384" s="229">
        <v>0</v>
      </c>
      <c r="H384" s="234">
        <v>21</v>
      </c>
      <c r="I384" s="234">
        <v>4</v>
      </c>
      <c r="J384" s="323">
        <v>198</v>
      </c>
      <c r="K384" s="282">
        <v>198</v>
      </c>
    </row>
    <row r="385" spans="1:11" s="205" customFormat="1" ht="17.25" customHeight="1">
      <c r="A385" s="307"/>
      <c r="B385" s="259"/>
      <c r="C385" s="184" t="s">
        <v>390</v>
      </c>
      <c r="D385" s="213">
        <v>1430</v>
      </c>
      <c r="E385" s="214">
        <v>0</v>
      </c>
      <c r="F385" s="209">
        <v>1310</v>
      </c>
      <c r="G385" s="229">
        <v>0</v>
      </c>
      <c r="H385" s="234">
        <v>12</v>
      </c>
      <c r="I385" s="234">
        <v>10</v>
      </c>
      <c r="J385" s="323">
        <v>121</v>
      </c>
      <c r="K385" s="282">
        <v>121</v>
      </c>
    </row>
    <row r="386" spans="1:11" s="205" customFormat="1" ht="17.25" customHeight="1">
      <c r="A386" s="307"/>
      <c r="B386" s="259"/>
      <c r="C386" s="184" t="s">
        <v>391</v>
      </c>
      <c r="D386" s="213">
        <v>1528</v>
      </c>
      <c r="E386" s="214">
        <v>0</v>
      </c>
      <c r="F386" s="209">
        <f t="shared" si="24"/>
        <v>1528</v>
      </c>
      <c r="G386" s="229">
        <v>0</v>
      </c>
      <c r="H386" s="234">
        <v>10</v>
      </c>
      <c r="I386" s="234">
        <v>5</v>
      </c>
      <c r="J386" s="323">
        <v>144</v>
      </c>
      <c r="K386" s="282">
        <v>144</v>
      </c>
    </row>
    <row r="387" spans="1:11" s="205" customFormat="1" ht="17.25" customHeight="1">
      <c r="A387" s="307"/>
      <c r="B387" s="259"/>
      <c r="C387" s="184" t="s">
        <v>392</v>
      </c>
      <c r="D387" s="213">
        <v>726</v>
      </c>
      <c r="E387" s="214">
        <v>0</v>
      </c>
      <c r="F387" s="209">
        <v>726</v>
      </c>
      <c r="G387" s="229">
        <v>0</v>
      </c>
      <c r="H387" s="234">
        <v>11</v>
      </c>
      <c r="I387" s="234">
        <v>5</v>
      </c>
      <c r="J387" s="323">
        <v>130</v>
      </c>
      <c r="K387" s="282">
        <v>130</v>
      </c>
    </row>
    <row r="388" spans="1:11" s="205" customFormat="1" ht="17.25" customHeight="1">
      <c r="A388" s="307"/>
      <c r="B388" s="259"/>
      <c r="C388" s="184" t="s">
        <v>393</v>
      </c>
      <c r="D388" s="213">
        <v>1553</v>
      </c>
      <c r="E388" s="214">
        <v>0</v>
      </c>
      <c r="F388" s="209">
        <v>1553</v>
      </c>
      <c r="G388" s="229">
        <v>0</v>
      </c>
      <c r="H388" s="234">
        <v>12</v>
      </c>
      <c r="I388" s="234">
        <v>9</v>
      </c>
      <c r="J388" s="323">
        <v>126</v>
      </c>
      <c r="K388" s="282">
        <v>126</v>
      </c>
    </row>
    <row r="389" spans="1:11" s="205" customFormat="1" ht="17.25" customHeight="1">
      <c r="A389" s="307"/>
      <c r="B389" s="259"/>
      <c r="C389" s="184" t="s">
        <v>394</v>
      </c>
      <c r="D389" s="213">
        <v>266</v>
      </c>
      <c r="E389" s="214">
        <v>26</v>
      </c>
      <c r="F389" s="209">
        <v>296</v>
      </c>
      <c r="G389" s="229">
        <v>20</v>
      </c>
      <c r="H389" s="234">
        <v>5</v>
      </c>
      <c r="I389" s="234">
        <v>20</v>
      </c>
      <c r="J389" s="330">
        <v>0</v>
      </c>
      <c r="K389" s="242">
        <v>0</v>
      </c>
    </row>
    <row r="390" spans="1:11" s="205" customFormat="1" ht="17.25" customHeight="1">
      <c r="A390" s="307"/>
      <c r="B390" s="259"/>
      <c r="C390" s="184" t="s">
        <v>395</v>
      </c>
      <c r="D390" s="213">
        <v>266</v>
      </c>
      <c r="E390" s="214">
        <v>42</v>
      </c>
      <c r="F390" s="209">
        <f>266+E390</f>
        <v>308</v>
      </c>
      <c r="G390" s="229">
        <v>0</v>
      </c>
      <c r="H390" s="234">
        <v>5</v>
      </c>
      <c r="I390" s="234">
        <v>52</v>
      </c>
      <c r="J390" s="330">
        <v>0</v>
      </c>
      <c r="K390" s="242">
        <v>0</v>
      </c>
    </row>
    <row r="391" spans="1:11" s="205" customFormat="1" ht="7.5" customHeight="1">
      <c r="A391" s="307"/>
      <c r="B391" s="259"/>
      <c r="C391" s="243"/>
      <c r="D391" s="214"/>
      <c r="E391" s="214"/>
      <c r="F391" s="209">
        <f t="shared" si="24"/>
        <v>0</v>
      </c>
      <c r="G391" s="229"/>
      <c r="H391" s="216"/>
      <c r="I391" s="216"/>
      <c r="J391" s="318"/>
      <c r="K391" s="277"/>
    </row>
    <row r="392" spans="1:11" s="205" customFormat="1" ht="17.25" customHeight="1">
      <c r="A392" s="305" t="s">
        <v>396</v>
      </c>
      <c r="B392" s="257" t="s">
        <v>397</v>
      </c>
      <c r="C392" s="200"/>
      <c r="D392" s="217">
        <f>SUM(D393:D407)</f>
        <v>13375</v>
      </c>
      <c r="E392" s="217">
        <f>SUM(E393:E407)</f>
        <v>77</v>
      </c>
      <c r="F392" s="217">
        <v>13184</v>
      </c>
      <c r="G392" s="217">
        <f>SUM(G393:G407)</f>
        <v>0</v>
      </c>
      <c r="H392" s="225">
        <f>SUM(H393:H407)</f>
        <v>136</v>
      </c>
      <c r="I392" s="225">
        <f>SUM(I393:I407)</f>
        <v>139</v>
      </c>
      <c r="J392" s="316">
        <f>SUM(J393:J407)</f>
        <v>1432</v>
      </c>
      <c r="K392" s="275">
        <f>SUM(K393:K407)</f>
        <v>1432</v>
      </c>
    </row>
    <row r="393" spans="1:11" s="205" customFormat="1" ht="17.25" customHeight="1">
      <c r="A393" s="307"/>
      <c r="B393" s="259"/>
      <c r="C393" s="184" t="s">
        <v>398</v>
      </c>
      <c r="D393" s="213">
        <v>913</v>
      </c>
      <c r="E393" s="214">
        <v>0</v>
      </c>
      <c r="F393" s="209">
        <v>913</v>
      </c>
      <c r="G393" s="229">
        <v>0</v>
      </c>
      <c r="H393" s="233">
        <v>6</v>
      </c>
      <c r="I393" s="233">
        <v>7</v>
      </c>
      <c r="J393" s="322">
        <v>86</v>
      </c>
      <c r="K393" s="281">
        <v>86</v>
      </c>
    </row>
    <row r="394" spans="1:11" s="205" customFormat="1" ht="17.25" customHeight="1">
      <c r="A394" s="307"/>
      <c r="B394" s="259"/>
      <c r="C394" s="184" t="s">
        <v>399</v>
      </c>
      <c r="D394" s="213">
        <v>500</v>
      </c>
      <c r="E394" s="214">
        <v>0</v>
      </c>
      <c r="F394" s="209">
        <v>500</v>
      </c>
      <c r="G394" s="229">
        <v>0</v>
      </c>
      <c r="H394" s="234">
        <v>10</v>
      </c>
      <c r="I394" s="234">
        <v>3</v>
      </c>
      <c r="J394" s="323">
        <v>100</v>
      </c>
      <c r="K394" s="282">
        <v>100</v>
      </c>
    </row>
    <row r="395" spans="1:11" s="205" customFormat="1" ht="17.25" customHeight="1">
      <c r="A395" s="307"/>
      <c r="B395" s="259"/>
      <c r="C395" s="184" t="s">
        <v>400</v>
      </c>
      <c r="D395" s="213">
        <v>824</v>
      </c>
      <c r="E395" s="214">
        <v>0</v>
      </c>
      <c r="F395" s="209">
        <v>824</v>
      </c>
      <c r="G395" s="229">
        <v>0</v>
      </c>
      <c r="H395" s="234">
        <v>9</v>
      </c>
      <c r="I395" s="234">
        <v>10</v>
      </c>
      <c r="J395" s="323">
        <v>93</v>
      </c>
      <c r="K395" s="282">
        <v>93</v>
      </c>
    </row>
    <row r="396" spans="1:11" s="205" customFormat="1" ht="17.25" customHeight="1" thickBot="1">
      <c r="A396" s="348"/>
      <c r="B396" s="349"/>
      <c r="C396" s="350" t="s">
        <v>401</v>
      </c>
      <c r="D396" s="358">
        <v>913</v>
      </c>
      <c r="E396" s="351">
        <v>0</v>
      </c>
      <c r="F396" s="352">
        <v>541</v>
      </c>
      <c r="G396" s="359">
        <v>0</v>
      </c>
      <c r="H396" s="360">
        <v>12</v>
      </c>
      <c r="I396" s="360">
        <v>13</v>
      </c>
      <c r="J396" s="361">
        <v>114</v>
      </c>
      <c r="K396" s="282">
        <v>114</v>
      </c>
    </row>
    <row r="397" spans="1:11" s="205" customFormat="1" ht="17.25" customHeight="1" thickTop="1">
      <c r="A397" s="307"/>
      <c r="B397" s="259"/>
      <c r="C397" s="184" t="s">
        <v>402</v>
      </c>
      <c r="D397" s="213">
        <v>2090</v>
      </c>
      <c r="E397" s="214">
        <v>17</v>
      </c>
      <c r="F397" s="209">
        <v>2107</v>
      </c>
      <c r="G397" s="229">
        <v>0</v>
      </c>
      <c r="H397" s="234">
        <v>17</v>
      </c>
      <c r="I397" s="234">
        <v>17</v>
      </c>
      <c r="J397" s="323">
        <v>214</v>
      </c>
      <c r="K397" s="282">
        <v>214</v>
      </c>
    </row>
    <row r="398" spans="1:11" s="205" customFormat="1" ht="17.25" customHeight="1">
      <c r="A398" s="307"/>
      <c r="B398" s="259"/>
      <c r="C398" s="184" t="s">
        <v>403</v>
      </c>
      <c r="D398" s="213">
        <v>616</v>
      </c>
      <c r="E398" s="214">
        <v>0</v>
      </c>
      <c r="F398" s="209">
        <v>629</v>
      </c>
      <c r="G398" s="229">
        <v>0</v>
      </c>
      <c r="H398" s="234">
        <v>13</v>
      </c>
      <c r="I398" s="234">
        <v>7</v>
      </c>
      <c r="J398" s="323">
        <v>154</v>
      </c>
      <c r="K398" s="282">
        <v>154</v>
      </c>
    </row>
    <row r="399" spans="1:11" s="205" customFormat="1" ht="17.25" customHeight="1">
      <c r="A399" s="307"/>
      <c r="B399" s="259"/>
      <c r="C399" s="184" t="s">
        <v>404</v>
      </c>
      <c r="D399" s="213">
        <v>871</v>
      </c>
      <c r="E399" s="214">
        <v>24</v>
      </c>
      <c r="F399" s="209">
        <v>940</v>
      </c>
      <c r="G399" s="229">
        <v>0</v>
      </c>
      <c r="H399" s="234">
        <v>6</v>
      </c>
      <c r="I399" s="234">
        <v>13</v>
      </c>
      <c r="J399" s="323">
        <v>81</v>
      </c>
      <c r="K399" s="282">
        <v>81</v>
      </c>
    </row>
    <row r="400" spans="1:11" s="205" customFormat="1" ht="17.25" customHeight="1">
      <c r="A400" s="307"/>
      <c r="B400" s="259"/>
      <c r="C400" s="184" t="s">
        <v>405</v>
      </c>
      <c r="D400" s="213">
        <v>1028</v>
      </c>
      <c r="E400" s="214">
        <v>3</v>
      </c>
      <c r="F400" s="209">
        <v>1031</v>
      </c>
      <c r="G400" s="229">
        <v>0</v>
      </c>
      <c r="H400" s="234">
        <v>17</v>
      </c>
      <c r="I400" s="234">
        <v>17</v>
      </c>
      <c r="J400" s="323">
        <v>168</v>
      </c>
      <c r="K400" s="282">
        <v>168</v>
      </c>
    </row>
    <row r="401" spans="1:11" s="205" customFormat="1" ht="17.25" customHeight="1">
      <c r="A401" s="307"/>
      <c r="B401" s="259"/>
      <c r="C401" s="184" t="s">
        <v>406</v>
      </c>
      <c r="D401" s="213">
        <v>498</v>
      </c>
      <c r="E401" s="214">
        <v>0</v>
      </c>
      <c r="F401" s="209">
        <v>498</v>
      </c>
      <c r="G401" s="229">
        <v>0</v>
      </c>
      <c r="H401" s="234">
        <v>8</v>
      </c>
      <c r="I401" s="234">
        <v>3</v>
      </c>
      <c r="J401" s="323">
        <v>85</v>
      </c>
      <c r="K401" s="282">
        <v>85</v>
      </c>
    </row>
    <row r="402" spans="1:11" s="205" customFormat="1" ht="17.25" customHeight="1">
      <c r="A402" s="307"/>
      <c r="B402" s="259"/>
      <c r="C402" s="184" t="s">
        <v>407</v>
      </c>
      <c r="D402" s="213">
        <v>1078</v>
      </c>
      <c r="E402" s="214">
        <v>18</v>
      </c>
      <c r="F402" s="209">
        <v>1200</v>
      </c>
      <c r="G402" s="229">
        <v>0</v>
      </c>
      <c r="H402" s="234">
        <v>10</v>
      </c>
      <c r="I402" s="234">
        <v>9</v>
      </c>
      <c r="J402" s="323">
        <v>116</v>
      </c>
      <c r="K402" s="282">
        <v>116</v>
      </c>
    </row>
    <row r="403" spans="1:11" s="205" customFormat="1" ht="17.25" customHeight="1">
      <c r="A403" s="307"/>
      <c r="B403" s="259"/>
      <c r="C403" s="184" t="s">
        <v>408</v>
      </c>
      <c r="D403" s="213">
        <v>1723</v>
      </c>
      <c r="E403" s="214">
        <v>14</v>
      </c>
      <c r="F403" s="209">
        <v>1737</v>
      </c>
      <c r="G403" s="229">
        <v>0</v>
      </c>
      <c r="H403" s="234">
        <v>8</v>
      </c>
      <c r="I403" s="234">
        <v>4</v>
      </c>
      <c r="J403" s="323">
        <v>95</v>
      </c>
      <c r="K403" s="282">
        <v>95</v>
      </c>
    </row>
    <row r="404" spans="1:11" s="205" customFormat="1" ht="17.25" customHeight="1">
      <c r="A404" s="307"/>
      <c r="B404" s="259"/>
      <c r="C404" s="184" t="s">
        <v>409</v>
      </c>
      <c r="D404" s="213">
        <v>350</v>
      </c>
      <c r="E404" s="214">
        <v>0</v>
      </c>
      <c r="F404" s="209">
        <v>350</v>
      </c>
      <c r="G404" s="229">
        <v>0</v>
      </c>
      <c r="H404" s="234">
        <v>5</v>
      </c>
      <c r="I404" s="234">
        <v>3</v>
      </c>
      <c r="J404" s="323">
        <v>29</v>
      </c>
      <c r="K404" s="282">
        <v>29</v>
      </c>
    </row>
    <row r="405" spans="1:11" s="205" customFormat="1" ht="17.25" customHeight="1">
      <c r="A405" s="307"/>
      <c r="B405" s="259"/>
      <c r="C405" s="184" t="s">
        <v>410</v>
      </c>
      <c r="D405" s="213">
        <v>788</v>
      </c>
      <c r="E405" s="214">
        <v>0</v>
      </c>
      <c r="F405" s="209">
        <v>788</v>
      </c>
      <c r="G405" s="229">
        <v>0</v>
      </c>
      <c r="H405" s="234">
        <v>10</v>
      </c>
      <c r="I405" s="234">
        <v>3</v>
      </c>
      <c r="J405" s="323">
        <v>97</v>
      </c>
      <c r="K405" s="282">
        <v>97</v>
      </c>
    </row>
    <row r="406" spans="1:11" s="205" customFormat="1" ht="17.25" customHeight="1">
      <c r="A406" s="307"/>
      <c r="B406" s="259"/>
      <c r="C406" s="184" t="s">
        <v>411</v>
      </c>
      <c r="D406" s="213">
        <v>1183</v>
      </c>
      <c r="E406" s="214">
        <v>1</v>
      </c>
      <c r="F406" s="209">
        <v>1184</v>
      </c>
      <c r="G406" s="229">
        <v>0</v>
      </c>
      <c r="H406" s="211">
        <v>5</v>
      </c>
      <c r="I406" s="211">
        <v>30</v>
      </c>
      <c r="J406" s="330">
        <v>0</v>
      </c>
      <c r="K406" s="242">
        <v>0</v>
      </c>
    </row>
    <row r="407" spans="1:11" s="205" customFormat="1" ht="6.75" customHeight="1">
      <c r="A407" s="307"/>
      <c r="B407" s="259"/>
      <c r="C407" s="243"/>
      <c r="D407" s="214"/>
      <c r="E407" s="214"/>
      <c r="F407" s="209">
        <f t="shared" ref="F407:F434" si="28">SUM(D407+E407)</f>
        <v>0</v>
      </c>
      <c r="G407" s="229"/>
      <c r="H407" s="216"/>
      <c r="I407" s="216"/>
      <c r="J407" s="318"/>
      <c r="K407" s="277"/>
    </row>
    <row r="408" spans="1:11" s="205" customFormat="1" ht="17.25" customHeight="1">
      <c r="A408" s="305" t="s">
        <v>412</v>
      </c>
      <c r="B408" s="257" t="s">
        <v>413</v>
      </c>
      <c r="C408" s="200"/>
      <c r="D408" s="217">
        <f>SUM(D409:D419)</f>
        <v>19273</v>
      </c>
      <c r="E408" s="217">
        <f>SUM(E409:E419)</f>
        <v>0</v>
      </c>
      <c r="F408" s="217">
        <v>9548</v>
      </c>
      <c r="G408" s="217">
        <f>SUM(G409:G419)</f>
        <v>1028</v>
      </c>
      <c r="H408" s="225">
        <f>SUM(H409:H419)</f>
        <v>103</v>
      </c>
      <c r="I408" s="225">
        <f>SUM(I409:I419)</f>
        <v>197</v>
      </c>
      <c r="J408" s="316">
        <f>SUM(J409:J419)</f>
        <v>841</v>
      </c>
      <c r="K408" s="275">
        <f>SUM(K409:K419)</f>
        <v>841</v>
      </c>
    </row>
    <row r="409" spans="1:11" s="205" customFormat="1" ht="17.25" customHeight="1">
      <c r="A409" s="307"/>
      <c r="B409" s="259"/>
      <c r="C409" s="184" t="s">
        <v>414</v>
      </c>
      <c r="D409" s="213">
        <v>1852</v>
      </c>
      <c r="E409" s="214">
        <v>0</v>
      </c>
      <c r="F409" s="209">
        <v>900</v>
      </c>
      <c r="G409" s="229">
        <v>0</v>
      </c>
      <c r="H409" s="233">
        <v>13</v>
      </c>
      <c r="I409" s="233">
        <v>10</v>
      </c>
      <c r="J409" s="322">
        <v>100</v>
      </c>
      <c r="K409" s="281">
        <v>100</v>
      </c>
    </row>
    <row r="410" spans="1:11" s="205" customFormat="1" ht="17.25" customHeight="1">
      <c r="A410" s="307"/>
      <c r="B410" s="259"/>
      <c r="C410" s="184" t="s">
        <v>415</v>
      </c>
      <c r="D410" s="213">
        <v>3146</v>
      </c>
      <c r="E410" s="214">
        <v>0</v>
      </c>
      <c r="F410" s="209">
        <v>1114</v>
      </c>
      <c r="G410" s="229">
        <v>0</v>
      </c>
      <c r="H410" s="234">
        <v>16</v>
      </c>
      <c r="I410" s="234">
        <v>4</v>
      </c>
      <c r="J410" s="323">
        <v>190</v>
      </c>
      <c r="K410" s="282">
        <v>190</v>
      </c>
    </row>
    <row r="411" spans="1:11" s="205" customFormat="1" ht="17.25" customHeight="1">
      <c r="A411" s="307"/>
      <c r="B411" s="259"/>
      <c r="C411" s="184" t="s">
        <v>416</v>
      </c>
      <c r="D411" s="213">
        <v>2928</v>
      </c>
      <c r="E411" s="214">
        <v>0</v>
      </c>
      <c r="F411" s="209">
        <v>3028</v>
      </c>
      <c r="G411" s="229">
        <v>0</v>
      </c>
      <c r="H411" s="234">
        <v>18</v>
      </c>
      <c r="I411" s="234">
        <v>44</v>
      </c>
      <c r="J411" s="323">
        <v>193</v>
      </c>
      <c r="K411" s="282">
        <v>193</v>
      </c>
    </row>
    <row r="412" spans="1:11" s="205" customFormat="1" ht="17.25" customHeight="1">
      <c r="A412" s="307"/>
      <c r="B412" s="259"/>
      <c r="C412" s="184" t="s">
        <v>417</v>
      </c>
      <c r="D412" s="213">
        <v>1858</v>
      </c>
      <c r="E412" s="214">
        <v>0</v>
      </c>
      <c r="F412" s="209">
        <v>1590</v>
      </c>
      <c r="G412" s="229">
        <v>0</v>
      </c>
      <c r="H412" s="234">
        <v>18</v>
      </c>
      <c r="I412" s="234">
        <v>2</v>
      </c>
      <c r="J412" s="323">
        <v>139</v>
      </c>
      <c r="K412" s="282">
        <v>139</v>
      </c>
    </row>
    <row r="413" spans="1:11" s="205" customFormat="1" ht="17.25" customHeight="1">
      <c r="A413" s="307"/>
      <c r="B413" s="259"/>
      <c r="C413" s="184" t="s">
        <v>418</v>
      </c>
      <c r="D413" s="213">
        <v>142</v>
      </c>
      <c r="E413" s="214">
        <v>0</v>
      </c>
      <c r="F413" s="209">
        <v>261</v>
      </c>
      <c r="G413" s="229">
        <v>0</v>
      </c>
      <c r="H413" s="234">
        <v>5</v>
      </c>
      <c r="I413" s="229">
        <v>0</v>
      </c>
      <c r="J413" s="323">
        <v>50</v>
      </c>
      <c r="K413" s="282">
        <v>50</v>
      </c>
    </row>
    <row r="414" spans="1:11" s="205" customFormat="1" ht="17.25" customHeight="1">
      <c r="A414" s="307"/>
      <c r="B414" s="259"/>
      <c r="C414" s="184" t="s">
        <v>419</v>
      </c>
      <c r="D414" s="213">
        <v>2038</v>
      </c>
      <c r="E414" s="214">
        <v>0</v>
      </c>
      <c r="F414" s="209">
        <v>890</v>
      </c>
      <c r="G414" s="229">
        <v>0</v>
      </c>
      <c r="H414" s="234">
        <v>10</v>
      </c>
      <c r="I414" s="234">
        <v>5</v>
      </c>
      <c r="J414" s="323">
        <v>139</v>
      </c>
      <c r="K414" s="282">
        <v>139</v>
      </c>
    </row>
    <row r="415" spans="1:11" s="205" customFormat="1" ht="17.25" customHeight="1">
      <c r="A415" s="307"/>
      <c r="B415" s="259"/>
      <c r="C415" s="184" t="s">
        <v>420</v>
      </c>
      <c r="D415" s="213">
        <v>1028</v>
      </c>
      <c r="E415" s="214">
        <v>0</v>
      </c>
      <c r="F415" s="209">
        <v>369</v>
      </c>
      <c r="G415" s="229">
        <v>1028</v>
      </c>
      <c r="H415" s="234">
        <v>4</v>
      </c>
      <c r="I415" s="234">
        <v>24</v>
      </c>
      <c r="J415" s="323">
        <v>30</v>
      </c>
      <c r="K415" s="282">
        <v>30</v>
      </c>
    </row>
    <row r="416" spans="1:11" s="205" customFormat="1" ht="17.25" customHeight="1">
      <c r="A416" s="307"/>
      <c r="B416" s="259"/>
      <c r="C416" s="184" t="s">
        <v>421</v>
      </c>
      <c r="D416" s="213">
        <v>5484</v>
      </c>
      <c r="E416" s="214">
        <v>0</v>
      </c>
      <c r="F416" s="209">
        <v>212</v>
      </c>
      <c r="G416" s="229">
        <v>0</v>
      </c>
      <c r="H416" s="234">
        <v>6</v>
      </c>
      <c r="I416" s="234">
        <v>34</v>
      </c>
      <c r="J416" s="330">
        <v>0</v>
      </c>
      <c r="K416" s="242">
        <v>0</v>
      </c>
    </row>
    <row r="417" spans="1:11" s="205" customFormat="1" ht="17.25" customHeight="1">
      <c r="A417" s="307"/>
      <c r="B417" s="259"/>
      <c r="C417" s="184" t="s">
        <v>422</v>
      </c>
      <c r="D417" s="213">
        <v>648</v>
      </c>
      <c r="E417" s="214">
        <v>0</v>
      </c>
      <c r="F417" s="209">
        <v>180</v>
      </c>
      <c r="G417" s="229">
        <v>0</v>
      </c>
      <c r="H417" s="234">
        <v>3</v>
      </c>
      <c r="I417" s="234">
        <v>15</v>
      </c>
      <c r="J417" s="330">
        <v>0</v>
      </c>
      <c r="K417" s="242">
        <v>0</v>
      </c>
    </row>
    <row r="418" spans="1:11" s="205" customFormat="1" ht="17.25" customHeight="1">
      <c r="A418" s="307"/>
      <c r="B418" s="259"/>
      <c r="C418" s="184" t="s">
        <v>423</v>
      </c>
      <c r="D418" s="213">
        <v>149</v>
      </c>
      <c r="E418" s="214">
        <v>0</v>
      </c>
      <c r="F418" s="209">
        <v>141</v>
      </c>
      <c r="G418" s="229">
        <v>0</v>
      </c>
      <c r="H418" s="234">
        <v>10</v>
      </c>
      <c r="I418" s="234">
        <v>59</v>
      </c>
      <c r="J418" s="330">
        <v>0</v>
      </c>
      <c r="K418" s="242">
        <v>0</v>
      </c>
    </row>
    <row r="419" spans="1:11" s="205" customFormat="1" ht="6" customHeight="1">
      <c r="A419" s="307"/>
      <c r="B419" s="259"/>
      <c r="C419" s="184"/>
      <c r="D419" s="214"/>
      <c r="E419" s="214"/>
      <c r="F419" s="209"/>
      <c r="G419" s="229"/>
      <c r="H419" s="216"/>
      <c r="I419" s="216"/>
      <c r="J419" s="318"/>
      <c r="K419" s="277"/>
    </row>
    <row r="420" spans="1:11" s="205" customFormat="1" ht="17.25" customHeight="1">
      <c r="A420" s="305" t="s">
        <v>424</v>
      </c>
      <c r="B420" s="257" t="s">
        <v>425</v>
      </c>
      <c r="C420" s="200"/>
      <c r="D420" s="217">
        <f>SUM(D421:D426)</f>
        <v>2029</v>
      </c>
      <c r="E420" s="217">
        <f>SUM(E421:E426)</f>
        <v>57</v>
      </c>
      <c r="F420" s="217">
        <v>2082</v>
      </c>
      <c r="G420" s="217">
        <f>SUM(G421:G426)</f>
        <v>0</v>
      </c>
      <c r="H420" s="225">
        <f>SUM(H421:H426)</f>
        <v>53</v>
      </c>
      <c r="I420" s="225">
        <f>SUM(I421:I426)</f>
        <v>35</v>
      </c>
      <c r="J420" s="316">
        <f>SUM(J421:J426)</f>
        <v>447</v>
      </c>
      <c r="K420" s="275">
        <f>SUM(K421:K426)</f>
        <v>447</v>
      </c>
    </row>
    <row r="421" spans="1:11" s="205" customFormat="1" ht="17.25" customHeight="1">
      <c r="A421" s="307"/>
      <c r="B421" s="259"/>
      <c r="C421" s="184" t="s">
        <v>426</v>
      </c>
      <c r="D421" s="238">
        <v>1291</v>
      </c>
      <c r="E421" s="214"/>
      <c r="F421" s="209">
        <v>1273</v>
      </c>
      <c r="G421" s="229">
        <v>0</v>
      </c>
      <c r="H421" s="233">
        <v>10</v>
      </c>
      <c r="I421" s="233">
        <v>7</v>
      </c>
      <c r="J421" s="322">
        <v>74</v>
      </c>
      <c r="K421" s="281">
        <v>74</v>
      </c>
    </row>
    <row r="422" spans="1:11" s="205" customFormat="1" ht="17.25" customHeight="1">
      <c r="A422" s="307"/>
      <c r="B422" s="259"/>
      <c r="C422" s="184" t="s">
        <v>427</v>
      </c>
      <c r="D422" s="238">
        <v>418</v>
      </c>
      <c r="E422" s="214">
        <v>52</v>
      </c>
      <c r="F422" s="209">
        <v>470</v>
      </c>
      <c r="G422" s="229">
        <v>0</v>
      </c>
      <c r="H422" s="234">
        <v>15</v>
      </c>
      <c r="I422" s="229">
        <v>0</v>
      </c>
      <c r="J422" s="323">
        <v>109</v>
      </c>
      <c r="K422" s="282">
        <v>109</v>
      </c>
    </row>
    <row r="423" spans="1:11" s="205" customFormat="1" ht="17.25" customHeight="1">
      <c r="A423" s="307"/>
      <c r="B423" s="259"/>
      <c r="C423" s="184" t="s">
        <v>428</v>
      </c>
      <c r="D423" s="238">
        <v>36</v>
      </c>
      <c r="E423" s="214">
        <v>5</v>
      </c>
      <c r="F423" s="209">
        <v>250</v>
      </c>
      <c r="G423" s="229">
        <v>0</v>
      </c>
      <c r="H423" s="234">
        <v>19</v>
      </c>
      <c r="I423" s="234">
        <v>8</v>
      </c>
      <c r="J423" s="323">
        <v>232</v>
      </c>
      <c r="K423" s="282">
        <v>232</v>
      </c>
    </row>
    <row r="424" spans="1:11" s="205" customFormat="1" ht="17.25" customHeight="1">
      <c r="A424" s="307"/>
      <c r="B424" s="259"/>
      <c r="C424" s="184" t="s">
        <v>429</v>
      </c>
      <c r="D424" s="238">
        <v>184</v>
      </c>
      <c r="E424" s="214"/>
      <c r="F424" s="209">
        <v>189</v>
      </c>
      <c r="G424" s="229">
        <v>0</v>
      </c>
      <c r="H424" s="234">
        <v>5</v>
      </c>
      <c r="I424" s="229">
        <v>0</v>
      </c>
      <c r="J424" s="323">
        <v>32</v>
      </c>
      <c r="K424" s="282">
        <v>32</v>
      </c>
    </row>
    <row r="425" spans="1:11" s="205" customFormat="1" ht="17.25" customHeight="1">
      <c r="A425" s="307"/>
      <c r="B425" s="259"/>
      <c r="C425" s="184" t="s">
        <v>430</v>
      </c>
      <c r="D425" s="215">
        <v>100</v>
      </c>
      <c r="E425" s="214"/>
      <c r="F425" s="209">
        <v>20</v>
      </c>
      <c r="G425" s="229">
        <v>0</v>
      </c>
      <c r="H425" s="234">
        <v>4</v>
      </c>
      <c r="I425" s="234">
        <v>20</v>
      </c>
      <c r="J425" s="330">
        <v>0</v>
      </c>
      <c r="K425" s="242">
        <v>0</v>
      </c>
    </row>
    <row r="426" spans="1:11" s="205" customFormat="1" ht="6.75" customHeight="1">
      <c r="A426" s="307"/>
      <c r="B426" s="259"/>
      <c r="C426" s="184"/>
      <c r="D426" s="214"/>
      <c r="E426" s="214"/>
      <c r="F426" s="209">
        <f t="shared" si="28"/>
        <v>0</v>
      </c>
      <c r="G426" s="229"/>
      <c r="H426" s="216"/>
      <c r="I426" s="216"/>
      <c r="J426" s="318"/>
      <c r="K426" s="277"/>
    </row>
    <row r="427" spans="1:11" s="205" customFormat="1" ht="17.25" customHeight="1">
      <c r="A427" s="305" t="s">
        <v>431</v>
      </c>
      <c r="B427" s="257" t="s">
        <v>432</v>
      </c>
      <c r="C427" s="200"/>
      <c r="D427" s="217">
        <f>SUM(D428:D433)</f>
        <v>4167</v>
      </c>
      <c r="E427" s="217">
        <f>SUM(E428:E433)</f>
        <v>5</v>
      </c>
      <c r="F427" s="217">
        <f>SUM(F428:F433)</f>
        <v>4172</v>
      </c>
      <c r="G427" s="217">
        <f>SUM(G428:G433)</f>
        <v>0</v>
      </c>
      <c r="H427" s="225">
        <f>SUM(H428:H433)</f>
        <v>77</v>
      </c>
      <c r="I427" s="217">
        <f t="shared" ref="I427:J427" si="29">SUM(I428:I433)</f>
        <v>72</v>
      </c>
      <c r="J427" s="316">
        <f t="shared" si="29"/>
        <v>657</v>
      </c>
      <c r="K427" s="275">
        <f t="shared" ref="K427" si="30">SUM(K428:K433)</f>
        <v>657</v>
      </c>
    </row>
    <row r="428" spans="1:11" s="205" customFormat="1" ht="17.25" customHeight="1">
      <c r="A428" s="307"/>
      <c r="B428" s="259"/>
      <c r="C428" s="184" t="s">
        <v>433</v>
      </c>
      <c r="D428" s="214">
        <v>526</v>
      </c>
      <c r="E428" s="214">
        <v>2</v>
      </c>
      <c r="F428" s="209">
        <f t="shared" si="28"/>
        <v>528</v>
      </c>
      <c r="G428" s="229">
        <v>0</v>
      </c>
      <c r="H428" s="244">
        <v>7</v>
      </c>
      <c r="I428" s="245">
        <v>0</v>
      </c>
      <c r="J428" s="332">
        <v>82</v>
      </c>
      <c r="K428" s="288">
        <v>82</v>
      </c>
    </row>
    <row r="429" spans="1:11" s="205" customFormat="1" ht="17.25" customHeight="1">
      <c r="A429" s="307"/>
      <c r="B429" s="259"/>
      <c r="C429" s="184" t="s">
        <v>434</v>
      </c>
      <c r="D429" s="214">
        <v>543</v>
      </c>
      <c r="E429" s="214">
        <v>0</v>
      </c>
      <c r="F429" s="209">
        <f t="shared" si="28"/>
        <v>543</v>
      </c>
      <c r="G429" s="229">
        <v>0</v>
      </c>
      <c r="H429" s="246">
        <v>18</v>
      </c>
      <c r="I429" s="246">
        <v>5</v>
      </c>
      <c r="J429" s="333">
        <v>160</v>
      </c>
      <c r="K429" s="289">
        <v>160</v>
      </c>
    </row>
    <row r="430" spans="1:11" s="205" customFormat="1" ht="17.25" customHeight="1">
      <c r="A430" s="307"/>
      <c r="B430" s="259"/>
      <c r="C430" s="184" t="s">
        <v>435</v>
      </c>
      <c r="D430" s="214">
        <v>1428</v>
      </c>
      <c r="E430" s="214">
        <v>3</v>
      </c>
      <c r="F430" s="209">
        <f t="shared" si="28"/>
        <v>1431</v>
      </c>
      <c r="G430" s="229">
        <v>0</v>
      </c>
      <c r="H430" s="246">
        <v>19</v>
      </c>
      <c r="I430" s="246">
        <v>14</v>
      </c>
      <c r="J430" s="333">
        <v>191</v>
      </c>
      <c r="K430" s="289">
        <v>191</v>
      </c>
    </row>
    <row r="431" spans="1:11" s="205" customFormat="1" ht="17.25" customHeight="1">
      <c r="A431" s="307"/>
      <c r="B431" s="259"/>
      <c r="C431" s="184" t="s">
        <v>436</v>
      </c>
      <c r="D431" s="214">
        <v>550</v>
      </c>
      <c r="E431" s="214">
        <v>0</v>
      </c>
      <c r="F431" s="209">
        <f t="shared" si="28"/>
        <v>550</v>
      </c>
      <c r="G431" s="229">
        <v>0</v>
      </c>
      <c r="H431" s="246">
        <v>11</v>
      </c>
      <c r="I431" s="247">
        <v>0</v>
      </c>
      <c r="J431" s="333">
        <v>123</v>
      </c>
      <c r="K431" s="289">
        <v>123</v>
      </c>
    </row>
    <row r="432" spans="1:11" s="205" customFormat="1" ht="17.25" customHeight="1">
      <c r="A432" s="307"/>
      <c r="B432" s="259"/>
      <c r="C432" s="184" t="s">
        <v>437</v>
      </c>
      <c r="D432" s="214">
        <v>560</v>
      </c>
      <c r="E432" s="214">
        <v>0</v>
      </c>
      <c r="F432" s="209">
        <f t="shared" si="28"/>
        <v>560</v>
      </c>
      <c r="G432" s="229">
        <v>0</v>
      </c>
      <c r="H432" s="246">
        <v>13</v>
      </c>
      <c r="I432" s="246">
        <v>3</v>
      </c>
      <c r="J432" s="333">
        <v>101</v>
      </c>
      <c r="K432" s="289">
        <v>101</v>
      </c>
    </row>
    <row r="433" spans="1:11" s="205" customFormat="1" ht="17.25" customHeight="1">
      <c r="A433" s="307"/>
      <c r="B433" s="259"/>
      <c r="C433" s="184" t="s">
        <v>438</v>
      </c>
      <c r="D433" s="214">
        <v>560</v>
      </c>
      <c r="E433" s="214">
        <v>0</v>
      </c>
      <c r="F433" s="209">
        <f t="shared" si="28"/>
        <v>560</v>
      </c>
      <c r="G433" s="229">
        <v>0</v>
      </c>
      <c r="H433" s="246">
        <v>9</v>
      </c>
      <c r="I433" s="246">
        <v>50</v>
      </c>
      <c r="J433" s="334">
        <v>0</v>
      </c>
      <c r="K433" s="290">
        <v>0</v>
      </c>
    </row>
    <row r="434" spans="1:11" s="205" customFormat="1" ht="8.25" customHeight="1">
      <c r="A434" s="307"/>
      <c r="B434" s="259"/>
      <c r="C434" s="184"/>
      <c r="D434" s="214"/>
      <c r="E434" s="214"/>
      <c r="F434" s="209">
        <f t="shared" si="28"/>
        <v>0</v>
      </c>
      <c r="G434" s="229"/>
      <c r="H434" s="216"/>
      <c r="I434" s="216"/>
      <c r="J434" s="318"/>
      <c r="K434" s="277"/>
    </row>
    <row r="435" spans="1:11" s="205" customFormat="1" ht="17.25" customHeight="1">
      <c r="A435" s="305" t="s">
        <v>439</v>
      </c>
      <c r="B435" s="257" t="s">
        <v>440</v>
      </c>
      <c r="C435" s="200"/>
      <c r="D435" s="217">
        <f>SUM(D436:D460)</f>
        <v>38149</v>
      </c>
      <c r="E435" s="217">
        <f>SUM(E436:E460)</f>
        <v>16</v>
      </c>
      <c r="F435" s="217">
        <f>SUM(F436:F459)</f>
        <v>39398</v>
      </c>
      <c r="G435" s="217">
        <f>SUM(G436:G460)</f>
        <v>1</v>
      </c>
      <c r="H435" s="225">
        <f>SUM(H436:H460)</f>
        <v>307</v>
      </c>
      <c r="I435" s="225">
        <f>SUM(I436:I460)</f>
        <v>792</v>
      </c>
      <c r="J435" s="316">
        <f>SUM(J436:J460)</f>
        <v>2255</v>
      </c>
      <c r="K435" s="275">
        <f>SUM(K436:K460)</f>
        <v>2255</v>
      </c>
    </row>
    <row r="436" spans="1:11" s="205" customFormat="1" ht="17.25" customHeight="1">
      <c r="A436" s="307"/>
      <c r="B436" s="259"/>
      <c r="C436" s="184" t="s">
        <v>441</v>
      </c>
      <c r="D436" s="214">
        <v>870</v>
      </c>
      <c r="E436" s="214">
        <v>0</v>
      </c>
      <c r="F436" s="209">
        <v>3148</v>
      </c>
      <c r="G436" s="229">
        <v>0</v>
      </c>
      <c r="H436" s="233">
        <v>8</v>
      </c>
      <c r="I436" s="233">
        <v>21</v>
      </c>
      <c r="J436" s="322">
        <v>46</v>
      </c>
      <c r="K436" s="281">
        <v>46</v>
      </c>
    </row>
    <row r="437" spans="1:11" s="205" customFormat="1" ht="17.25" customHeight="1">
      <c r="A437" s="307"/>
      <c r="B437" s="259"/>
      <c r="C437" s="184" t="s">
        <v>442</v>
      </c>
      <c r="D437" s="214">
        <v>736</v>
      </c>
      <c r="E437" s="214">
        <v>7</v>
      </c>
      <c r="F437" s="209">
        <v>2246</v>
      </c>
      <c r="G437" s="229">
        <v>0</v>
      </c>
      <c r="H437" s="234">
        <v>7</v>
      </c>
      <c r="I437" s="234">
        <v>15</v>
      </c>
      <c r="J437" s="323">
        <v>40</v>
      </c>
      <c r="K437" s="282">
        <v>40</v>
      </c>
    </row>
    <row r="438" spans="1:11" s="205" customFormat="1" ht="17.25" customHeight="1">
      <c r="A438" s="307"/>
      <c r="B438" s="259"/>
      <c r="C438" s="184" t="s">
        <v>443</v>
      </c>
      <c r="D438" s="214">
        <v>3056</v>
      </c>
      <c r="E438" s="214">
        <v>0</v>
      </c>
      <c r="F438" s="209">
        <v>1016</v>
      </c>
      <c r="G438" s="229">
        <v>0</v>
      </c>
      <c r="H438" s="234">
        <v>27</v>
      </c>
      <c r="I438" s="234">
        <v>44</v>
      </c>
      <c r="J438" s="323">
        <v>328</v>
      </c>
      <c r="K438" s="282">
        <v>328</v>
      </c>
    </row>
    <row r="439" spans="1:11" s="205" customFormat="1" ht="17.25" customHeight="1">
      <c r="A439" s="307"/>
      <c r="B439" s="259"/>
      <c r="C439" s="184" t="s">
        <v>444</v>
      </c>
      <c r="D439" s="214">
        <v>1670</v>
      </c>
      <c r="E439" s="214">
        <v>0</v>
      </c>
      <c r="F439" s="209">
        <v>1272</v>
      </c>
      <c r="G439" s="229">
        <v>0</v>
      </c>
      <c r="H439" s="234">
        <v>10</v>
      </c>
      <c r="I439" s="234">
        <v>27</v>
      </c>
      <c r="J439" s="323">
        <v>109</v>
      </c>
      <c r="K439" s="282">
        <v>109</v>
      </c>
    </row>
    <row r="440" spans="1:11" s="205" customFormat="1" ht="17.25" customHeight="1">
      <c r="A440" s="307"/>
      <c r="B440" s="259"/>
      <c r="C440" s="184" t="s">
        <v>445</v>
      </c>
      <c r="D440" s="214">
        <v>936</v>
      </c>
      <c r="E440" s="214">
        <v>0</v>
      </c>
      <c r="F440" s="209">
        <v>714</v>
      </c>
      <c r="G440" s="229">
        <v>0</v>
      </c>
      <c r="H440" s="234">
        <v>12</v>
      </c>
      <c r="I440" s="234">
        <v>17</v>
      </c>
      <c r="J440" s="323">
        <v>112</v>
      </c>
      <c r="K440" s="282">
        <v>112</v>
      </c>
    </row>
    <row r="441" spans="1:11" s="205" customFormat="1" ht="17.25" customHeight="1">
      <c r="A441" s="307"/>
      <c r="B441" s="259"/>
      <c r="C441" s="184" t="s">
        <v>446</v>
      </c>
      <c r="D441" s="214">
        <v>2388</v>
      </c>
      <c r="E441" s="214">
        <v>0</v>
      </c>
      <c r="F441" s="209">
        <v>1391</v>
      </c>
      <c r="G441" s="229">
        <v>0</v>
      </c>
      <c r="H441" s="234">
        <v>18</v>
      </c>
      <c r="I441" s="234">
        <v>46</v>
      </c>
      <c r="J441" s="323">
        <v>121</v>
      </c>
      <c r="K441" s="282">
        <v>121</v>
      </c>
    </row>
    <row r="442" spans="1:11" s="205" customFormat="1" ht="17.25" customHeight="1">
      <c r="A442" s="307"/>
      <c r="B442" s="259"/>
      <c r="C442" s="184" t="s">
        <v>447</v>
      </c>
      <c r="D442" s="214">
        <v>1272</v>
      </c>
      <c r="E442" s="214">
        <v>0</v>
      </c>
      <c r="F442" s="209">
        <v>600</v>
      </c>
      <c r="G442" s="229">
        <v>0</v>
      </c>
      <c r="H442" s="234">
        <v>11</v>
      </c>
      <c r="I442" s="234">
        <v>31</v>
      </c>
      <c r="J442" s="323">
        <v>82</v>
      </c>
      <c r="K442" s="282">
        <v>82</v>
      </c>
    </row>
    <row r="443" spans="1:11" s="205" customFormat="1" ht="17.25" customHeight="1">
      <c r="A443" s="307"/>
      <c r="B443" s="259"/>
      <c r="C443" s="184" t="s">
        <v>448</v>
      </c>
      <c r="D443" s="214">
        <v>592</v>
      </c>
      <c r="E443" s="214">
        <v>0</v>
      </c>
      <c r="F443" s="209">
        <v>1218</v>
      </c>
      <c r="G443" s="229">
        <v>0</v>
      </c>
      <c r="H443" s="234">
        <v>11</v>
      </c>
      <c r="I443" s="234">
        <v>7</v>
      </c>
      <c r="J443" s="323">
        <v>81</v>
      </c>
      <c r="K443" s="282">
        <v>81</v>
      </c>
    </row>
    <row r="444" spans="1:11" s="205" customFormat="1" ht="17.25" customHeight="1">
      <c r="A444" s="307"/>
      <c r="B444" s="259"/>
      <c r="C444" s="184" t="s">
        <v>449</v>
      </c>
      <c r="D444" s="214">
        <v>1850</v>
      </c>
      <c r="E444" s="214">
        <v>0</v>
      </c>
      <c r="F444" s="209">
        <v>4468</v>
      </c>
      <c r="G444" s="229">
        <v>0</v>
      </c>
      <c r="H444" s="234">
        <v>22</v>
      </c>
      <c r="I444" s="234">
        <v>20</v>
      </c>
      <c r="J444" s="323">
        <v>207</v>
      </c>
      <c r="K444" s="282">
        <v>207</v>
      </c>
    </row>
    <row r="445" spans="1:11" s="205" customFormat="1" ht="17.25" customHeight="1">
      <c r="A445" s="307"/>
      <c r="B445" s="259"/>
      <c r="C445" s="184" t="s">
        <v>450</v>
      </c>
      <c r="D445" s="214">
        <v>1030</v>
      </c>
      <c r="E445" s="214">
        <v>0</v>
      </c>
      <c r="F445" s="209">
        <v>1026</v>
      </c>
      <c r="G445" s="229">
        <v>0</v>
      </c>
      <c r="H445" s="234">
        <v>11</v>
      </c>
      <c r="I445" s="234">
        <v>3</v>
      </c>
      <c r="J445" s="323">
        <v>124</v>
      </c>
      <c r="K445" s="282">
        <v>124</v>
      </c>
    </row>
    <row r="446" spans="1:11" s="205" customFormat="1" ht="17.25" customHeight="1">
      <c r="A446" s="307"/>
      <c r="B446" s="259"/>
      <c r="C446" s="184" t="s">
        <v>451</v>
      </c>
      <c r="D446" s="214">
        <v>1248</v>
      </c>
      <c r="E446" s="214">
        <v>0</v>
      </c>
      <c r="F446" s="209">
        <v>1888</v>
      </c>
      <c r="G446" s="229">
        <v>0</v>
      </c>
      <c r="H446" s="234">
        <v>12</v>
      </c>
      <c r="I446" s="234">
        <v>7</v>
      </c>
      <c r="J446" s="323">
        <v>166</v>
      </c>
      <c r="K446" s="282">
        <v>166</v>
      </c>
    </row>
    <row r="447" spans="1:11" s="205" customFormat="1" ht="17.25" customHeight="1">
      <c r="A447" s="307"/>
      <c r="B447" s="259"/>
      <c r="C447" s="184" t="s">
        <v>452</v>
      </c>
      <c r="D447" s="214">
        <v>5768</v>
      </c>
      <c r="E447" s="214">
        <v>0</v>
      </c>
      <c r="F447" s="209">
        <v>547</v>
      </c>
      <c r="G447" s="229">
        <v>0</v>
      </c>
      <c r="H447" s="234">
        <v>14</v>
      </c>
      <c r="I447" s="234">
        <v>23</v>
      </c>
      <c r="J447" s="323">
        <v>80</v>
      </c>
      <c r="K447" s="282">
        <v>80</v>
      </c>
    </row>
    <row r="448" spans="1:11" s="205" customFormat="1" ht="17.25" customHeight="1">
      <c r="A448" s="307"/>
      <c r="B448" s="259"/>
      <c r="C448" s="184" t="s">
        <v>453</v>
      </c>
      <c r="D448" s="214">
        <v>1212</v>
      </c>
      <c r="E448" s="214">
        <v>0</v>
      </c>
      <c r="F448" s="209">
        <v>1284</v>
      </c>
      <c r="G448" s="229">
        <v>0</v>
      </c>
      <c r="H448" s="234">
        <v>13</v>
      </c>
      <c r="I448" s="234">
        <v>38</v>
      </c>
      <c r="J448" s="323">
        <v>65</v>
      </c>
      <c r="K448" s="282">
        <v>65</v>
      </c>
    </row>
    <row r="449" spans="1:11" s="205" customFormat="1" ht="17.25" customHeight="1">
      <c r="A449" s="307"/>
      <c r="B449" s="259"/>
      <c r="C449" s="184" t="s">
        <v>454</v>
      </c>
      <c r="D449" s="214">
        <v>1446</v>
      </c>
      <c r="E449" s="214">
        <v>0</v>
      </c>
      <c r="F449" s="209">
        <v>1016</v>
      </c>
      <c r="G449" s="229">
        <v>0</v>
      </c>
      <c r="H449" s="234">
        <v>12</v>
      </c>
      <c r="I449" s="234">
        <v>39</v>
      </c>
      <c r="J449" s="323">
        <v>69</v>
      </c>
      <c r="K449" s="282">
        <v>69</v>
      </c>
    </row>
    <row r="450" spans="1:11" s="205" customFormat="1" ht="17.25" customHeight="1">
      <c r="A450" s="307"/>
      <c r="B450" s="259"/>
      <c r="C450" s="184" t="s">
        <v>455</v>
      </c>
      <c r="D450" s="214">
        <v>1280</v>
      </c>
      <c r="E450" s="214">
        <v>0</v>
      </c>
      <c r="F450" s="209">
        <v>1024</v>
      </c>
      <c r="G450" s="229">
        <v>0</v>
      </c>
      <c r="H450" s="234">
        <v>11</v>
      </c>
      <c r="I450" s="234">
        <v>38</v>
      </c>
      <c r="J450" s="323">
        <v>68</v>
      </c>
      <c r="K450" s="282">
        <v>68</v>
      </c>
    </row>
    <row r="451" spans="1:11" s="205" customFormat="1" ht="17.25" customHeight="1">
      <c r="A451" s="307"/>
      <c r="B451" s="259"/>
      <c r="C451" s="184" t="s">
        <v>456</v>
      </c>
      <c r="D451" s="214">
        <v>1080</v>
      </c>
      <c r="E451" s="214">
        <v>0</v>
      </c>
      <c r="F451" s="209">
        <v>1042</v>
      </c>
      <c r="G451" s="229">
        <v>0</v>
      </c>
      <c r="H451" s="234">
        <v>9</v>
      </c>
      <c r="I451" s="234">
        <v>13</v>
      </c>
      <c r="J451" s="323">
        <v>67</v>
      </c>
      <c r="K451" s="282">
        <v>67</v>
      </c>
    </row>
    <row r="452" spans="1:11" s="205" customFormat="1" ht="17.25" customHeight="1">
      <c r="A452" s="307"/>
      <c r="B452" s="259"/>
      <c r="C452" s="184" t="s">
        <v>457</v>
      </c>
      <c r="D452" s="214">
        <v>721</v>
      </c>
      <c r="E452" s="214">
        <v>6</v>
      </c>
      <c r="F452" s="209">
        <v>728</v>
      </c>
      <c r="G452" s="229">
        <v>1</v>
      </c>
      <c r="H452" s="234">
        <v>8</v>
      </c>
      <c r="I452" s="234">
        <v>21</v>
      </c>
      <c r="J452" s="323">
        <v>49</v>
      </c>
      <c r="K452" s="282">
        <v>49</v>
      </c>
    </row>
    <row r="453" spans="1:11" s="205" customFormat="1" ht="17.25" customHeight="1">
      <c r="A453" s="307"/>
      <c r="B453" s="259"/>
      <c r="C453" s="184" t="s">
        <v>458</v>
      </c>
      <c r="D453" s="214">
        <v>1016</v>
      </c>
      <c r="E453" s="214">
        <v>0</v>
      </c>
      <c r="F453" s="209">
        <v>1248</v>
      </c>
      <c r="G453" s="229">
        <v>0</v>
      </c>
      <c r="H453" s="234">
        <v>9</v>
      </c>
      <c r="I453" s="234">
        <v>24</v>
      </c>
      <c r="J453" s="323">
        <v>76</v>
      </c>
      <c r="K453" s="282">
        <v>76</v>
      </c>
    </row>
    <row r="454" spans="1:11" s="205" customFormat="1" ht="17.25" customHeight="1">
      <c r="A454" s="307"/>
      <c r="B454" s="259"/>
      <c r="C454" s="184" t="s">
        <v>459</v>
      </c>
      <c r="D454" s="214">
        <v>1060</v>
      </c>
      <c r="E454" s="214">
        <v>0</v>
      </c>
      <c r="F454" s="209">
        <v>950</v>
      </c>
      <c r="G454" s="229">
        <v>0</v>
      </c>
      <c r="H454" s="234">
        <v>19</v>
      </c>
      <c r="I454" s="234">
        <v>47</v>
      </c>
      <c r="J454" s="323">
        <v>112</v>
      </c>
      <c r="K454" s="282">
        <v>112</v>
      </c>
    </row>
    <row r="455" spans="1:11" s="205" customFormat="1" ht="17.25" customHeight="1">
      <c r="A455" s="307"/>
      <c r="B455" s="259"/>
      <c r="C455" s="184" t="s">
        <v>460</v>
      </c>
      <c r="D455" s="214">
        <v>1042</v>
      </c>
      <c r="E455" s="214">
        <v>0</v>
      </c>
      <c r="F455" s="209">
        <v>2344</v>
      </c>
      <c r="G455" s="229">
        <v>0</v>
      </c>
      <c r="H455" s="234">
        <v>21</v>
      </c>
      <c r="I455" s="234">
        <v>40</v>
      </c>
      <c r="J455" s="323">
        <v>111</v>
      </c>
      <c r="K455" s="282">
        <v>111</v>
      </c>
    </row>
    <row r="456" spans="1:11" s="205" customFormat="1" ht="17.25" customHeight="1">
      <c r="A456" s="307"/>
      <c r="B456" s="259"/>
      <c r="C456" s="184" t="s">
        <v>461</v>
      </c>
      <c r="D456" s="214">
        <v>1888</v>
      </c>
      <c r="E456" s="214">
        <v>0</v>
      </c>
      <c r="F456" s="209">
        <v>1446</v>
      </c>
      <c r="G456" s="229">
        <v>0</v>
      </c>
      <c r="H456" s="234">
        <v>14</v>
      </c>
      <c r="I456" s="234">
        <v>48</v>
      </c>
      <c r="J456" s="323">
        <v>142</v>
      </c>
      <c r="K456" s="282">
        <v>142</v>
      </c>
    </row>
    <row r="457" spans="1:11" s="205" customFormat="1" ht="17.25" customHeight="1">
      <c r="A457" s="307"/>
      <c r="B457" s="259"/>
      <c r="C457" s="184" t="s">
        <v>462</v>
      </c>
      <c r="D457" s="214">
        <v>5016</v>
      </c>
      <c r="E457" s="214">
        <v>0</v>
      </c>
      <c r="F457" s="209">
        <v>1082</v>
      </c>
      <c r="G457" s="229">
        <v>0</v>
      </c>
      <c r="H457" s="234">
        <v>15</v>
      </c>
      <c r="I457" s="234">
        <v>153</v>
      </c>
      <c r="J457" s="330">
        <v>0</v>
      </c>
      <c r="K457" s="242">
        <v>0</v>
      </c>
    </row>
    <row r="458" spans="1:11" s="205" customFormat="1" ht="17.25" customHeight="1">
      <c r="A458" s="307"/>
      <c r="B458" s="259"/>
      <c r="C458" s="184" t="s">
        <v>463</v>
      </c>
      <c r="D458" s="214">
        <v>388</v>
      </c>
      <c r="E458" s="214">
        <v>3</v>
      </c>
      <c r="F458" s="209">
        <v>1932</v>
      </c>
      <c r="G458" s="229">
        <v>0</v>
      </c>
      <c r="H458" s="234">
        <v>9</v>
      </c>
      <c r="I458" s="234">
        <v>48</v>
      </c>
      <c r="J458" s="330">
        <v>0</v>
      </c>
      <c r="K458" s="242">
        <v>0</v>
      </c>
    </row>
    <row r="459" spans="1:11" s="205" customFormat="1" ht="17.25" customHeight="1">
      <c r="A459" s="307"/>
      <c r="B459" s="259"/>
      <c r="C459" s="184" t="s">
        <v>464</v>
      </c>
      <c r="D459" s="214">
        <v>584</v>
      </c>
      <c r="E459" s="214">
        <v>0</v>
      </c>
      <c r="F459" s="209">
        <v>5768</v>
      </c>
      <c r="G459" s="229">
        <v>0</v>
      </c>
      <c r="H459" s="234">
        <v>4</v>
      </c>
      <c r="I459" s="234">
        <v>22</v>
      </c>
      <c r="J459" s="330">
        <v>0</v>
      </c>
      <c r="K459" s="242">
        <v>0</v>
      </c>
    </row>
    <row r="460" spans="1:11" s="205" customFormat="1" ht="8.25" customHeight="1" thickBot="1">
      <c r="A460" s="348"/>
      <c r="B460" s="349"/>
      <c r="C460" s="350"/>
      <c r="D460" s="351"/>
      <c r="E460" s="351"/>
      <c r="F460" s="352">
        <f t="shared" ref="F460:F519" si="31">SUM(D460+E460)</f>
        <v>0</v>
      </c>
      <c r="G460" s="359"/>
      <c r="H460" s="355"/>
      <c r="I460" s="355"/>
      <c r="J460" s="367"/>
      <c r="K460" s="277"/>
    </row>
    <row r="461" spans="1:11" s="205" customFormat="1" ht="17.25" customHeight="1" thickTop="1">
      <c r="A461" s="345" t="s">
        <v>465</v>
      </c>
      <c r="B461" s="260" t="s">
        <v>466</v>
      </c>
      <c r="C461" s="222"/>
      <c r="D461" s="223">
        <f t="shared" ref="D461:J461" si="32">SUM(D462:D479)</f>
        <v>22556</v>
      </c>
      <c r="E461" s="223">
        <f t="shared" si="32"/>
        <v>0</v>
      </c>
      <c r="F461" s="223">
        <f t="shared" si="32"/>
        <v>22556</v>
      </c>
      <c r="G461" s="223">
        <f t="shared" si="32"/>
        <v>0</v>
      </c>
      <c r="H461" s="223">
        <f t="shared" si="32"/>
        <v>219</v>
      </c>
      <c r="I461" s="223">
        <f t="shared" si="32"/>
        <v>377</v>
      </c>
      <c r="J461" s="347">
        <f t="shared" si="32"/>
        <v>1915</v>
      </c>
      <c r="K461" s="270">
        <f t="shared" ref="K461" si="33">SUM(K462:K479)</f>
        <v>1915</v>
      </c>
    </row>
    <row r="462" spans="1:11" s="205" customFormat="1" ht="17.25" customHeight="1">
      <c r="A462" s="307"/>
      <c r="B462" s="259"/>
      <c r="C462" s="184" t="s">
        <v>467</v>
      </c>
      <c r="D462" s="215">
        <v>1380</v>
      </c>
      <c r="E462" s="214">
        <v>0</v>
      </c>
      <c r="F462" s="209">
        <f t="shared" si="31"/>
        <v>1380</v>
      </c>
      <c r="G462" s="229">
        <v>0</v>
      </c>
      <c r="H462" s="233">
        <v>12</v>
      </c>
      <c r="I462" s="233">
        <v>35</v>
      </c>
      <c r="J462" s="322">
        <v>100</v>
      </c>
      <c r="K462" s="281">
        <v>100</v>
      </c>
    </row>
    <row r="463" spans="1:11" s="205" customFormat="1" ht="17.25" customHeight="1">
      <c r="A463" s="307"/>
      <c r="B463" s="259"/>
      <c r="C463" s="184" t="s">
        <v>468</v>
      </c>
      <c r="D463" s="215">
        <v>1010</v>
      </c>
      <c r="E463" s="214">
        <v>0</v>
      </c>
      <c r="F463" s="209">
        <f t="shared" si="31"/>
        <v>1010</v>
      </c>
      <c r="G463" s="229">
        <v>0</v>
      </c>
      <c r="H463" s="234">
        <v>27</v>
      </c>
      <c r="I463" s="234">
        <v>57</v>
      </c>
      <c r="J463" s="323">
        <v>297</v>
      </c>
      <c r="K463" s="282">
        <v>297</v>
      </c>
    </row>
    <row r="464" spans="1:11" s="205" customFormat="1" ht="17.25" customHeight="1">
      <c r="A464" s="307"/>
      <c r="B464" s="259"/>
      <c r="C464" s="184" t="s">
        <v>469</v>
      </c>
      <c r="D464" s="215">
        <v>260</v>
      </c>
      <c r="E464" s="214">
        <v>0</v>
      </c>
      <c r="F464" s="209">
        <f t="shared" si="31"/>
        <v>260</v>
      </c>
      <c r="G464" s="229">
        <v>0</v>
      </c>
      <c r="H464" s="234">
        <v>22</v>
      </c>
      <c r="I464" s="234">
        <v>26</v>
      </c>
      <c r="J464" s="323">
        <v>125</v>
      </c>
      <c r="K464" s="282">
        <v>125</v>
      </c>
    </row>
    <row r="465" spans="1:11" s="205" customFormat="1" ht="17.25" customHeight="1">
      <c r="A465" s="307"/>
      <c r="B465" s="259"/>
      <c r="C465" s="184" t="s">
        <v>470</v>
      </c>
      <c r="D465" s="215">
        <v>300</v>
      </c>
      <c r="E465" s="214">
        <v>0</v>
      </c>
      <c r="F465" s="209">
        <f t="shared" si="31"/>
        <v>300</v>
      </c>
      <c r="G465" s="229">
        <v>0</v>
      </c>
      <c r="H465" s="234">
        <v>7</v>
      </c>
      <c r="I465" s="234">
        <v>12</v>
      </c>
      <c r="J465" s="323">
        <v>83</v>
      </c>
      <c r="K465" s="282">
        <v>83</v>
      </c>
    </row>
    <row r="466" spans="1:11" s="205" customFormat="1" ht="17.25" customHeight="1">
      <c r="A466" s="307"/>
      <c r="B466" s="259"/>
      <c r="C466" s="184" t="s">
        <v>471</v>
      </c>
      <c r="D466" s="215">
        <v>900</v>
      </c>
      <c r="E466" s="214">
        <v>0</v>
      </c>
      <c r="F466" s="209">
        <f t="shared" si="31"/>
        <v>900</v>
      </c>
      <c r="G466" s="229">
        <v>0</v>
      </c>
      <c r="H466" s="234">
        <v>25</v>
      </c>
      <c r="I466" s="234">
        <v>15</v>
      </c>
      <c r="J466" s="323">
        <v>336</v>
      </c>
      <c r="K466" s="282">
        <v>336</v>
      </c>
    </row>
    <row r="467" spans="1:11" s="205" customFormat="1" ht="17.25" customHeight="1">
      <c r="A467" s="307"/>
      <c r="B467" s="259"/>
      <c r="C467" s="184" t="s">
        <v>472</v>
      </c>
      <c r="D467" s="215">
        <v>1170</v>
      </c>
      <c r="E467" s="214">
        <v>0</v>
      </c>
      <c r="F467" s="209">
        <f t="shared" si="31"/>
        <v>1170</v>
      </c>
      <c r="G467" s="229">
        <v>0</v>
      </c>
      <c r="H467" s="234">
        <v>22</v>
      </c>
      <c r="I467" s="234">
        <v>22</v>
      </c>
      <c r="J467" s="323">
        <v>121</v>
      </c>
      <c r="K467" s="282">
        <v>121</v>
      </c>
    </row>
    <row r="468" spans="1:11" s="205" customFormat="1" ht="17.25" customHeight="1">
      <c r="A468" s="307"/>
      <c r="B468" s="259"/>
      <c r="C468" s="184" t="s">
        <v>473</v>
      </c>
      <c r="D468" s="215">
        <v>526</v>
      </c>
      <c r="E468" s="214">
        <v>0</v>
      </c>
      <c r="F468" s="209">
        <f t="shared" si="31"/>
        <v>526</v>
      </c>
      <c r="G468" s="229">
        <v>0</v>
      </c>
      <c r="H468" s="234">
        <v>8</v>
      </c>
      <c r="I468" s="234">
        <v>26</v>
      </c>
      <c r="J468" s="323">
        <v>75</v>
      </c>
      <c r="K468" s="282">
        <v>75</v>
      </c>
    </row>
    <row r="469" spans="1:11" s="205" customFormat="1" ht="17.25" customHeight="1">
      <c r="A469" s="307"/>
      <c r="B469" s="259"/>
      <c r="C469" s="184" t="s">
        <v>474</v>
      </c>
      <c r="D469" s="215">
        <v>1330</v>
      </c>
      <c r="E469" s="214">
        <v>0</v>
      </c>
      <c r="F469" s="209">
        <f t="shared" si="31"/>
        <v>1330</v>
      </c>
      <c r="G469" s="229">
        <v>0</v>
      </c>
      <c r="H469" s="234">
        <v>15</v>
      </c>
      <c r="I469" s="234">
        <v>6</v>
      </c>
      <c r="J469" s="323">
        <v>127</v>
      </c>
      <c r="K469" s="282">
        <v>127</v>
      </c>
    </row>
    <row r="470" spans="1:11" s="205" customFormat="1" ht="17.25" customHeight="1">
      <c r="A470" s="307"/>
      <c r="B470" s="259"/>
      <c r="C470" s="184" t="s">
        <v>475</v>
      </c>
      <c r="D470" s="215">
        <v>3750</v>
      </c>
      <c r="E470" s="214">
        <v>0</v>
      </c>
      <c r="F470" s="209">
        <f t="shared" si="31"/>
        <v>3750</v>
      </c>
      <c r="G470" s="229">
        <v>0</v>
      </c>
      <c r="H470" s="234">
        <v>13</v>
      </c>
      <c r="I470" s="234">
        <v>11</v>
      </c>
      <c r="J470" s="323">
        <v>159</v>
      </c>
      <c r="K470" s="282">
        <v>159</v>
      </c>
    </row>
    <row r="471" spans="1:11" s="205" customFormat="1" ht="17.25" customHeight="1">
      <c r="A471" s="307"/>
      <c r="B471" s="259"/>
      <c r="C471" s="184" t="s">
        <v>476</v>
      </c>
      <c r="D471" s="215">
        <v>730</v>
      </c>
      <c r="E471" s="214">
        <v>0</v>
      </c>
      <c r="F471" s="209">
        <f t="shared" si="31"/>
        <v>730</v>
      </c>
      <c r="G471" s="229">
        <v>0</v>
      </c>
      <c r="H471" s="234">
        <v>6</v>
      </c>
      <c r="I471" s="234">
        <v>12</v>
      </c>
      <c r="J471" s="323">
        <v>78</v>
      </c>
      <c r="K471" s="282">
        <v>78</v>
      </c>
    </row>
    <row r="472" spans="1:11" s="205" customFormat="1" ht="17.25" customHeight="1">
      <c r="A472" s="307"/>
      <c r="B472" s="259"/>
      <c r="C472" s="184" t="s">
        <v>477</v>
      </c>
      <c r="D472" s="215">
        <v>5320</v>
      </c>
      <c r="E472" s="214">
        <v>0</v>
      </c>
      <c r="F472" s="209">
        <f t="shared" si="31"/>
        <v>5320</v>
      </c>
      <c r="G472" s="229">
        <v>0</v>
      </c>
      <c r="H472" s="234">
        <v>12</v>
      </c>
      <c r="I472" s="234">
        <v>16</v>
      </c>
      <c r="J472" s="323">
        <v>117</v>
      </c>
      <c r="K472" s="282">
        <v>117</v>
      </c>
    </row>
    <row r="473" spans="1:11" s="205" customFormat="1" ht="17.25" customHeight="1">
      <c r="A473" s="307"/>
      <c r="B473" s="259"/>
      <c r="C473" s="184" t="s">
        <v>478</v>
      </c>
      <c r="D473" s="215">
        <v>1450</v>
      </c>
      <c r="E473" s="214">
        <v>0</v>
      </c>
      <c r="F473" s="209">
        <f t="shared" si="31"/>
        <v>1450</v>
      </c>
      <c r="G473" s="229">
        <v>0</v>
      </c>
      <c r="H473" s="234">
        <v>7</v>
      </c>
      <c r="I473" s="234">
        <v>7</v>
      </c>
      <c r="J473" s="323">
        <v>89</v>
      </c>
      <c r="K473" s="282">
        <v>89</v>
      </c>
    </row>
    <row r="474" spans="1:11" s="205" customFormat="1" ht="17.25" customHeight="1">
      <c r="A474" s="307"/>
      <c r="B474" s="259"/>
      <c r="C474" s="184" t="s">
        <v>479</v>
      </c>
      <c r="D474" s="215">
        <v>1500</v>
      </c>
      <c r="E474" s="214">
        <v>0</v>
      </c>
      <c r="F474" s="209">
        <f t="shared" si="31"/>
        <v>1500</v>
      </c>
      <c r="G474" s="229">
        <v>0</v>
      </c>
      <c r="H474" s="234">
        <v>11</v>
      </c>
      <c r="I474" s="234">
        <v>5</v>
      </c>
      <c r="J474" s="323">
        <v>81</v>
      </c>
      <c r="K474" s="282">
        <v>81</v>
      </c>
    </row>
    <row r="475" spans="1:11" s="205" customFormat="1" ht="17.25" customHeight="1">
      <c r="A475" s="307"/>
      <c r="B475" s="259"/>
      <c r="C475" s="184" t="s">
        <v>480</v>
      </c>
      <c r="D475" s="215">
        <v>860</v>
      </c>
      <c r="E475" s="214">
        <v>0</v>
      </c>
      <c r="F475" s="209">
        <f t="shared" si="31"/>
        <v>860</v>
      </c>
      <c r="G475" s="229">
        <v>0</v>
      </c>
      <c r="H475" s="234">
        <v>7</v>
      </c>
      <c r="I475" s="234">
        <v>10</v>
      </c>
      <c r="J475" s="323">
        <v>67</v>
      </c>
      <c r="K475" s="282">
        <v>67</v>
      </c>
    </row>
    <row r="476" spans="1:11" s="205" customFormat="1" ht="17.25" customHeight="1">
      <c r="A476" s="307"/>
      <c r="B476" s="259"/>
      <c r="C476" s="184" t="s">
        <v>481</v>
      </c>
      <c r="D476" s="215">
        <v>1000</v>
      </c>
      <c r="E476" s="214">
        <v>0</v>
      </c>
      <c r="F476" s="209">
        <f t="shared" si="31"/>
        <v>1000</v>
      </c>
      <c r="G476" s="229">
        <v>0</v>
      </c>
      <c r="H476" s="234">
        <v>7</v>
      </c>
      <c r="I476" s="234">
        <v>10</v>
      </c>
      <c r="J476" s="323">
        <v>60</v>
      </c>
      <c r="K476" s="282">
        <v>60</v>
      </c>
    </row>
    <row r="477" spans="1:11" s="205" customFormat="1" ht="17.25" customHeight="1">
      <c r="A477" s="307"/>
      <c r="B477" s="259"/>
      <c r="C477" s="184" t="s">
        <v>482</v>
      </c>
      <c r="D477" s="215">
        <v>430</v>
      </c>
      <c r="E477" s="214">
        <v>0</v>
      </c>
      <c r="F477" s="209">
        <f t="shared" si="31"/>
        <v>430</v>
      </c>
      <c r="G477" s="229">
        <v>0</v>
      </c>
      <c r="H477" s="234">
        <v>10</v>
      </c>
      <c r="I477" s="234">
        <v>64</v>
      </c>
      <c r="J477" s="321">
        <v>0</v>
      </c>
      <c r="K477" s="280">
        <v>0</v>
      </c>
    </row>
    <row r="478" spans="1:11" s="205" customFormat="1" ht="17.25" customHeight="1">
      <c r="A478" s="307"/>
      <c r="B478" s="259"/>
      <c r="C478" s="184" t="s">
        <v>483</v>
      </c>
      <c r="D478" s="215">
        <v>640</v>
      </c>
      <c r="E478" s="214">
        <v>0</v>
      </c>
      <c r="F478" s="209">
        <f t="shared" si="31"/>
        <v>640</v>
      </c>
      <c r="G478" s="229">
        <v>0</v>
      </c>
      <c r="H478" s="234">
        <v>8</v>
      </c>
      <c r="I478" s="234">
        <v>43</v>
      </c>
      <c r="J478" s="321">
        <v>0</v>
      </c>
      <c r="K478" s="280">
        <v>0</v>
      </c>
    </row>
    <row r="479" spans="1:11" s="205" customFormat="1" ht="6" customHeight="1">
      <c r="A479" s="307"/>
      <c r="B479" s="259"/>
      <c r="C479" s="184"/>
      <c r="D479" s="214"/>
      <c r="E479" s="214"/>
      <c r="F479" s="209"/>
      <c r="G479" s="229"/>
      <c r="H479" s="216"/>
      <c r="I479" s="216"/>
      <c r="J479" s="318"/>
      <c r="K479" s="277"/>
    </row>
    <row r="480" spans="1:11" s="205" customFormat="1" ht="17.25" customHeight="1">
      <c r="A480" s="305" t="s">
        <v>484</v>
      </c>
      <c r="B480" s="257" t="s">
        <v>485</v>
      </c>
      <c r="C480" s="200"/>
      <c r="D480" s="248">
        <f>SUM(D481:D494)</f>
        <v>12120</v>
      </c>
      <c r="E480" s="248">
        <f>SUM(E481:E494)</f>
        <v>16</v>
      </c>
      <c r="F480" s="248">
        <v>12585</v>
      </c>
      <c r="G480" s="249">
        <f>SUM(G481:G494)</f>
        <v>13</v>
      </c>
      <c r="H480" s="248">
        <f>SUM(H481:H494)</f>
        <v>175</v>
      </c>
      <c r="I480" s="248">
        <f>SUM(I481:I494)</f>
        <v>175</v>
      </c>
      <c r="J480" s="335">
        <f>SUM(J481:J494)</f>
        <v>1842</v>
      </c>
      <c r="K480" s="291">
        <f t="shared" ref="K480" si="34">SUM(K481:K494)</f>
        <v>1842</v>
      </c>
    </row>
    <row r="481" spans="1:11" s="205" customFormat="1" ht="17.25" customHeight="1">
      <c r="A481" s="307"/>
      <c r="B481" s="259"/>
      <c r="C481" s="184" t="s">
        <v>486</v>
      </c>
      <c r="D481" s="213">
        <v>616</v>
      </c>
      <c r="E481" s="214">
        <v>0</v>
      </c>
      <c r="F481" s="209">
        <v>1362</v>
      </c>
      <c r="G481" s="229">
        <v>0</v>
      </c>
      <c r="H481" s="234">
        <v>23</v>
      </c>
      <c r="I481" s="234">
        <v>46</v>
      </c>
      <c r="J481" s="323">
        <v>291</v>
      </c>
      <c r="K481" s="282">
        <v>291</v>
      </c>
    </row>
    <row r="482" spans="1:11" s="205" customFormat="1" ht="17.25" customHeight="1">
      <c r="A482" s="307"/>
      <c r="B482" s="259"/>
      <c r="C482" s="184" t="s">
        <v>487</v>
      </c>
      <c r="D482" s="213">
        <v>1364</v>
      </c>
      <c r="E482" s="214">
        <v>2</v>
      </c>
      <c r="F482" s="209">
        <v>1035</v>
      </c>
      <c r="G482" s="229">
        <v>0</v>
      </c>
      <c r="H482" s="234">
        <v>12</v>
      </c>
      <c r="I482" s="234">
        <v>3</v>
      </c>
      <c r="J482" s="323">
        <v>141</v>
      </c>
      <c r="K482" s="282">
        <v>141</v>
      </c>
    </row>
    <row r="483" spans="1:11" s="205" customFormat="1" ht="17.25" customHeight="1">
      <c r="A483" s="307"/>
      <c r="B483" s="259"/>
      <c r="C483" s="184" t="s">
        <v>488</v>
      </c>
      <c r="D483" s="213">
        <v>486</v>
      </c>
      <c r="E483" s="214">
        <v>0</v>
      </c>
      <c r="F483" s="209">
        <v>624</v>
      </c>
      <c r="G483" s="229">
        <v>0</v>
      </c>
      <c r="H483" s="234">
        <v>7</v>
      </c>
      <c r="I483" s="234">
        <v>3</v>
      </c>
      <c r="J483" s="323">
        <v>63</v>
      </c>
      <c r="K483" s="282">
        <v>63</v>
      </c>
    </row>
    <row r="484" spans="1:11" s="205" customFormat="1" ht="17.25" customHeight="1">
      <c r="A484" s="307"/>
      <c r="B484" s="259"/>
      <c r="C484" s="184" t="s">
        <v>489</v>
      </c>
      <c r="D484" s="213">
        <v>662</v>
      </c>
      <c r="E484" s="214">
        <v>0</v>
      </c>
      <c r="F484" s="209">
        <v>295</v>
      </c>
      <c r="G484" s="229">
        <v>0</v>
      </c>
      <c r="H484" s="234">
        <v>11</v>
      </c>
      <c r="I484" s="234">
        <v>7</v>
      </c>
      <c r="J484" s="323">
        <v>108</v>
      </c>
      <c r="K484" s="282">
        <v>108</v>
      </c>
    </row>
    <row r="485" spans="1:11" s="205" customFormat="1" ht="17.25" customHeight="1">
      <c r="A485" s="307"/>
      <c r="B485" s="259"/>
      <c r="C485" s="184" t="s">
        <v>490</v>
      </c>
      <c r="D485" s="213">
        <v>1218</v>
      </c>
      <c r="E485" s="214">
        <v>0</v>
      </c>
      <c r="F485" s="209">
        <v>1226</v>
      </c>
      <c r="G485" s="229">
        <v>0</v>
      </c>
      <c r="H485" s="234">
        <v>16</v>
      </c>
      <c r="I485" s="234">
        <v>9</v>
      </c>
      <c r="J485" s="323">
        <v>158</v>
      </c>
      <c r="K485" s="282">
        <v>158</v>
      </c>
    </row>
    <row r="486" spans="1:11" s="205" customFormat="1" ht="17.25" customHeight="1">
      <c r="A486" s="307"/>
      <c r="B486" s="259"/>
      <c r="C486" s="184" t="s">
        <v>491</v>
      </c>
      <c r="D486" s="213">
        <v>961</v>
      </c>
      <c r="E486" s="214">
        <v>0</v>
      </c>
      <c r="F486" s="209">
        <v>951</v>
      </c>
      <c r="G486" s="229">
        <v>0</v>
      </c>
      <c r="H486" s="234">
        <v>9</v>
      </c>
      <c r="I486" s="234">
        <v>7</v>
      </c>
      <c r="J486" s="323">
        <v>126</v>
      </c>
      <c r="K486" s="282">
        <v>126</v>
      </c>
    </row>
    <row r="487" spans="1:11" s="205" customFormat="1" ht="17.25" customHeight="1">
      <c r="A487" s="307"/>
      <c r="B487" s="259"/>
      <c r="C487" s="184" t="s">
        <v>492</v>
      </c>
      <c r="D487" s="213">
        <v>1261</v>
      </c>
      <c r="E487" s="214">
        <v>0</v>
      </c>
      <c r="F487" s="209">
        <v>1261</v>
      </c>
      <c r="G487" s="229">
        <v>0</v>
      </c>
      <c r="H487" s="234">
        <v>10</v>
      </c>
      <c r="I487" s="234">
        <v>3</v>
      </c>
      <c r="J487" s="323">
        <v>122</v>
      </c>
      <c r="K487" s="282">
        <v>122</v>
      </c>
    </row>
    <row r="488" spans="1:11" s="205" customFormat="1" ht="17.25" customHeight="1">
      <c r="A488" s="307"/>
      <c r="B488" s="259"/>
      <c r="C488" s="184" t="s">
        <v>493</v>
      </c>
      <c r="D488" s="213">
        <v>2226</v>
      </c>
      <c r="E488" s="214">
        <v>0</v>
      </c>
      <c r="F488" s="209">
        <v>2226</v>
      </c>
      <c r="G488" s="229">
        <v>0</v>
      </c>
      <c r="H488" s="234">
        <v>23</v>
      </c>
      <c r="I488" s="234">
        <v>5</v>
      </c>
      <c r="J488" s="323">
        <v>278</v>
      </c>
      <c r="K488" s="282">
        <v>278</v>
      </c>
    </row>
    <row r="489" spans="1:11" s="205" customFormat="1" ht="17.25" customHeight="1">
      <c r="A489" s="307"/>
      <c r="B489" s="259"/>
      <c r="C489" s="184" t="s">
        <v>494</v>
      </c>
      <c r="D489" s="213">
        <v>957</v>
      </c>
      <c r="E489" s="214">
        <v>0</v>
      </c>
      <c r="F489" s="209">
        <v>1532</v>
      </c>
      <c r="G489" s="229">
        <v>0</v>
      </c>
      <c r="H489" s="234">
        <v>19</v>
      </c>
      <c r="I489" s="234">
        <v>28</v>
      </c>
      <c r="J489" s="323">
        <v>142</v>
      </c>
      <c r="K489" s="282">
        <v>142</v>
      </c>
    </row>
    <row r="490" spans="1:11" s="205" customFormat="1" ht="17.25" customHeight="1">
      <c r="A490" s="307"/>
      <c r="B490" s="259"/>
      <c r="C490" s="184" t="s">
        <v>495</v>
      </c>
      <c r="D490" s="213">
        <v>1040</v>
      </c>
      <c r="E490" s="214">
        <v>14</v>
      </c>
      <c r="F490" s="209">
        <v>1054</v>
      </c>
      <c r="G490" s="229">
        <v>13</v>
      </c>
      <c r="H490" s="234">
        <v>15</v>
      </c>
      <c r="I490" s="229">
        <v>0</v>
      </c>
      <c r="J490" s="323">
        <v>176</v>
      </c>
      <c r="K490" s="282">
        <v>176</v>
      </c>
    </row>
    <row r="491" spans="1:11" s="205" customFormat="1" ht="17.25" customHeight="1">
      <c r="A491" s="307"/>
      <c r="B491" s="259"/>
      <c r="C491" s="184" t="s">
        <v>496</v>
      </c>
      <c r="D491" s="213">
        <v>699</v>
      </c>
      <c r="E491" s="214">
        <v>0</v>
      </c>
      <c r="F491" s="209">
        <v>791</v>
      </c>
      <c r="G491" s="229">
        <v>0</v>
      </c>
      <c r="H491" s="234">
        <v>12</v>
      </c>
      <c r="I491" s="234">
        <v>12</v>
      </c>
      <c r="J491" s="323">
        <v>134</v>
      </c>
      <c r="K491" s="282">
        <v>134</v>
      </c>
    </row>
    <row r="492" spans="1:11" s="205" customFormat="1" ht="17.25" customHeight="1">
      <c r="A492" s="307"/>
      <c r="B492" s="259"/>
      <c r="C492" s="184" t="s">
        <v>497</v>
      </c>
      <c r="D492" s="213">
        <v>522</v>
      </c>
      <c r="E492" s="214">
        <v>0</v>
      </c>
      <c r="F492" s="209">
        <v>120</v>
      </c>
      <c r="G492" s="229">
        <v>0</v>
      </c>
      <c r="H492" s="234">
        <v>10</v>
      </c>
      <c r="I492" s="234">
        <v>6</v>
      </c>
      <c r="J492" s="323">
        <v>103</v>
      </c>
      <c r="K492" s="282">
        <v>103</v>
      </c>
    </row>
    <row r="493" spans="1:11" s="205" customFormat="1" ht="17.25" customHeight="1">
      <c r="A493" s="307"/>
      <c r="B493" s="259"/>
      <c r="C493" s="184" t="s">
        <v>498</v>
      </c>
      <c r="D493" s="213">
        <v>108</v>
      </c>
      <c r="E493" s="214">
        <v>0</v>
      </c>
      <c r="F493" s="209">
        <v>108</v>
      </c>
      <c r="G493" s="229">
        <v>0</v>
      </c>
      <c r="H493" s="234">
        <v>8</v>
      </c>
      <c r="I493" s="250">
        <v>46</v>
      </c>
      <c r="J493" s="330">
        <v>0</v>
      </c>
      <c r="K493" s="242">
        <v>0</v>
      </c>
    </row>
    <row r="494" spans="1:11" s="205" customFormat="1" ht="6" customHeight="1">
      <c r="A494" s="307"/>
      <c r="B494" s="259"/>
      <c r="C494" s="184"/>
      <c r="D494" s="214"/>
      <c r="E494" s="214"/>
      <c r="F494" s="209">
        <f t="shared" si="31"/>
        <v>0</v>
      </c>
      <c r="G494" s="229"/>
      <c r="H494" s="216"/>
      <c r="I494" s="216"/>
      <c r="J494" s="318"/>
      <c r="K494" s="277"/>
    </row>
    <row r="495" spans="1:11" s="205" customFormat="1" ht="17.25" customHeight="1">
      <c r="A495" s="305" t="s">
        <v>499</v>
      </c>
      <c r="B495" s="257" t="s">
        <v>500</v>
      </c>
      <c r="C495" s="200"/>
      <c r="D495" s="217">
        <f t="shared" ref="D495:J495" si="35">SUM(D496:D511)</f>
        <v>10885</v>
      </c>
      <c r="E495" s="217">
        <f t="shared" si="35"/>
        <v>277</v>
      </c>
      <c r="F495" s="217">
        <f t="shared" si="35"/>
        <v>10427</v>
      </c>
      <c r="G495" s="217">
        <f t="shared" si="35"/>
        <v>0</v>
      </c>
      <c r="H495" s="217">
        <f t="shared" si="35"/>
        <v>171</v>
      </c>
      <c r="I495" s="217">
        <f t="shared" si="35"/>
        <v>330</v>
      </c>
      <c r="J495" s="310">
        <f t="shared" si="35"/>
        <v>1507</v>
      </c>
      <c r="K495" s="270">
        <f t="shared" ref="K495" si="36">SUM(K496:K511)</f>
        <v>1507</v>
      </c>
    </row>
    <row r="496" spans="1:11" s="205" customFormat="1" ht="17.25" customHeight="1">
      <c r="A496" s="307"/>
      <c r="B496" s="259"/>
      <c r="C496" s="251" t="s">
        <v>501</v>
      </c>
      <c r="D496" s="213">
        <v>670</v>
      </c>
      <c r="E496" s="214">
        <v>0</v>
      </c>
      <c r="F496" s="209">
        <f t="shared" si="31"/>
        <v>670</v>
      </c>
      <c r="G496" s="229">
        <v>0</v>
      </c>
      <c r="H496" s="233">
        <v>15</v>
      </c>
      <c r="I496" s="233">
        <v>2</v>
      </c>
      <c r="J496" s="322">
        <v>200</v>
      </c>
      <c r="K496" s="281">
        <v>200</v>
      </c>
    </row>
    <row r="497" spans="1:11" s="205" customFormat="1" ht="17.25" customHeight="1">
      <c r="A497" s="307"/>
      <c r="B497" s="259"/>
      <c r="C497" s="251" t="s">
        <v>502</v>
      </c>
      <c r="D497" s="213">
        <v>523</v>
      </c>
      <c r="E497" s="214">
        <v>0</v>
      </c>
      <c r="F497" s="209">
        <f t="shared" si="31"/>
        <v>523</v>
      </c>
      <c r="G497" s="229">
        <v>0</v>
      </c>
      <c r="H497" s="234">
        <v>7</v>
      </c>
      <c r="I497" s="229">
        <v>0</v>
      </c>
      <c r="J497" s="323">
        <v>81</v>
      </c>
      <c r="K497" s="282">
        <v>81</v>
      </c>
    </row>
    <row r="498" spans="1:11" s="205" customFormat="1" ht="17.25" customHeight="1">
      <c r="A498" s="307"/>
      <c r="B498" s="259"/>
      <c r="C498" s="251" t="s">
        <v>503</v>
      </c>
      <c r="D498" s="213">
        <v>348</v>
      </c>
      <c r="E498" s="214">
        <v>0</v>
      </c>
      <c r="F498" s="209">
        <f t="shared" si="31"/>
        <v>348</v>
      </c>
      <c r="G498" s="229">
        <v>0</v>
      </c>
      <c r="H498" s="234">
        <v>7</v>
      </c>
      <c r="I498" s="229">
        <v>0</v>
      </c>
      <c r="J498" s="323">
        <v>81</v>
      </c>
      <c r="K498" s="282">
        <v>81</v>
      </c>
    </row>
    <row r="499" spans="1:11" s="205" customFormat="1" ht="17.25" customHeight="1">
      <c r="A499" s="307"/>
      <c r="B499" s="259"/>
      <c r="C499" s="251" t="s">
        <v>504</v>
      </c>
      <c r="D499" s="213">
        <v>340</v>
      </c>
      <c r="E499" s="214">
        <v>0</v>
      </c>
      <c r="F499" s="209">
        <f t="shared" si="31"/>
        <v>340</v>
      </c>
      <c r="G499" s="229">
        <v>0</v>
      </c>
      <c r="H499" s="234">
        <v>6</v>
      </c>
      <c r="I499" s="234">
        <v>1</v>
      </c>
      <c r="J499" s="323">
        <v>106</v>
      </c>
      <c r="K499" s="282">
        <v>106</v>
      </c>
    </row>
    <row r="500" spans="1:11" s="205" customFormat="1" ht="17.25" customHeight="1">
      <c r="A500" s="307"/>
      <c r="B500" s="259"/>
      <c r="C500" s="251" t="s">
        <v>505</v>
      </c>
      <c r="D500" s="213">
        <v>823</v>
      </c>
      <c r="E500" s="214">
        <v>0</v>
      </c>
      <c r="F500" s="209">
        <f t="shared" si="31"/>
        <v>823</v>
      </c>
      <c r="G500" s="229">
        <v>0</v>
      </c>
      <c r="H500" s="234">
        <v>15</v>
      </c>
      <c r="I500" s="234">
        <v>22</v>
      </c>
      <c r="J500" s="323">
        <v>145</v>
      </c>
      <c r="K500" s="282">
        <v>145</v>
      </c>
    </row>
    <row r="501" spans="1:11" s="205" customFormat="1" ht="17.25" customHeight="1">
      <c r="A501" s="307"/>
      <c r="B501" s="259"/>
      <c r="C501" s="251" t="s">
        <v>506</v>
      </c>
      <c r="D501" s="213">
        <v>362</v>
      </c>
      <c r="E501" s="214">
        <v>0</v>
      </c>
      <c r="F501" s="209">
        <f t="shared" si="31"/>
        <v>362</v>
      </c>
      <c r="G501" s="229">
        <v>0</v>
      </c>
      <c r="H501" s="234">
        <v>10</v>
      </c>
      <c r="I501" s="234">
        <v>10</v>
      </c>
      <c r="J501" s="323">
        <v>83</v>
      </c>
      <c r="K501" s="282">
        <v>83</v>
      </c>
    </row>
    <row r="502" spans="1:11" s="205" customFormat="1" ht="17.25" customHeight="1">
      <c r="A502" s="307"/>
      <c r="B502" s="259"/>
      <c r="C502" s="251" t="s">
        <v>507</v>
      </c>
      <c r="D502" s="213">
        <v>541</v>
      </c>
      <c r="E502" s="214">
        <v>0</v>
      </c>
      <c r="F502" s="209">
        <f t="shared" si="31"/>
        <v>541</v>
      </c>
      <c r="G502" s="229">
        <v>0</v>
      </c>
      <c r="H502" s="234">
        <v>19</v>
      </c>
      <c r="I502" s="234">
        <v>11</v>
      </c>
      <c r="J502" s="323">
        <v>142</v>
      </c>
      <c r="K502" s="282">
        <v>142</v>
      </c>
    </row>
    <row r="503" spans="1:11" s="205" customFormat="1" ht="17.25" customHeight="1">
      <c r="A503" s="307"/>
      <c r="B503" s="259"/>
      <c r="C503" s="251" t="s">
        <v>508</v>
      </c>
      <c r="D503" s="213">
        <v>2423</v>
      </c>
      <c r="E503" s="214">
        <v>10</v>
      </c>
      <c r="F503" s="209">
        <f t="shared" si="31"/>
        <v>2433</v>
      </c>
      <c r="G503" s="229">
        <v>0</v>
      </c>
      <c r="H503" s="234">
        <v>25</v>
      </c>
      <c r="I503" s="234">
        <v>43</v>
      </c>
      <c r="J503" s="323">
        <v>227</v>
      </c>
      <c r="K503" s="282">
        <v>227</v>
      </c>
    </row>
    <row r="504" spans="1:11" s="205" customFormat="1" ht="17.25" customHeight="1">
      <c r="A504" s="307"/>
      <c r="B504" s="259"/>
      <c r="C504" s="251" t="s">
        <v>509</v>
      </c>
      <c r="D504" s="213">
        <v>871</v>
      </c>
      <c r="E504" s="214">
        <v>14</v>
      </c>
      <c r="F504" s="209">
        <f t="shared" si="31"/>
        <v>885</v>
      </c>
      <c r="G504" s="229">
        <v>0</v>
      </c>
      <c r="H504" s="234">
        <v>17</v>
      </c>
      <c r="I504" s="234">
        <v>10</v>
      </c>
      <c r="J504" s="323">
        <v>167</v>
      </c>
      <c r="K504" s="282">
        <v>167</v>
      </c>
    </row>
    <row r="505" spans="1:11" s="205" customFormat="1" ht="17.25" customHeight="1">
      <c r="A505" s="307"/>
      <c r="B505" s="259"/>
      <c r="C505" s="251" t="s">
        <v>510</v>
      </c>
      <c r="D505" s="213">
        <v>1085</v>
      </c>
      <c r="E505" s="214">
        <v>0</v>
      </c>
      <c r="F505" s="209">
        <f t="shared" si="31"/>
        <v>1085</v>
      </c>
      <c r="G505" s="229">
        <v>0</v>
      </c>
      <c r="H505" s="234">
        <v>12</v>
      </c>
      <c r="I505" s="234">
        <v>9</v>
      </c>
      <c r="J505" s="323">
        <v>135</v>
      </c>
      <c r="K505" s="282">
        <v>135</v>
      </c>
    </row>
    <row r="506" spans="1:11" s="205" customFormat="1" ht="17.25" customHeight="1">
      <c r="A506" s="307"/>
      <c r="B506" s="259"/>
      <c r="C506" s="251" t="s">
        <v>511</v>
      </c>
      <c r="D506" s="213">
        <v>1397</v>
      </c>
      <c r="E506" s="214">
        <v>164</v>
      </c>
      <c r="F506" s="209">
        <f t="shared" si="31"/>
        <v>1561</v>
      </c>
      <c r="G506" s="229">
        <v>0</v>
      </c>
      <c r="H506" s="234">
        <v>10</v>
      </c>
      <c r="I506" s="234">
        <v>4</v>
      </c>
      <c r="J506" s="323">
        <v>125</v>
      </c>
      <c r="K506" s="282">
        <v>125</v>
      </c>
    </row>
    <row r="507" spans="1:11" s="205" customFormat="1" ht="17.25" customHeight="1">
      <c r="A507" s="307"/>
      <c r="B507" s="259"/>
      <c r="C507" s="251" t="s">
        <v>512</v>
      </c>
      <c r="D507" s="213">
        <v>138</v>
      </c>
      <c r="E507" s="214">
        <v>0</v>
      </c>
      <c r="F507" s="209">
        <f t="shared" si="31"/>
        <v>138</v>
      </c>
      <c r="G507" s="229">
        <v>0</v>
      </c>
      <c r="H507" s="234">
        <v>8</v>
      </c>
      <c r="I507" s="234">
        <v>69</v>
      </c>
      <c r="J507" s="330">
        <v>0</v>
      </c>
      <c r="K507" s="242">
        <v>0</v>
      </c>
    </row>
    <row r="508" spans="1:11" s="205" customFormat="1" ht="17.25" customHeight="1">
      <c r="A508" s="307"/>
      <c r="B508" s="259"/>
      <c r="C508" s="251" t="s">
        <v>513</v>
      </c>
      <c r="D508" s="213">
        <v>291</v>
      </c>
      <c r="E508" s="214">
        <v>16</v>
      </c>
      <c r="F508" s="209">
        <f t="shared" si="31"/>
        <v>307</v>
      </c>
      <c r="G508" s="229">
        <v>0</v>
      </c>
      <c r="H508" s="234">
        <v>4</v>
      </c>
      <c r="I508" s="234">
        <v>18</v>
      </c>
      <c r="J508" s="323">
        <v>15</v>
      </c>
      <c r="K508" s="282">
        <v>15</v>
      </c>
    </row>
    <row r="509" spans="1:11" s="205" customFormat="1" ht="17.25" customHeight="1">
      <c r="A509" s="307"/>
      <c r="B509" s="259"/>
      <c r="C509" s="251" t="s">
        <v>514</v>
      </c>
      <c r="D509" s="213">
        <v>384</v>
      </c>
      <c r="E509" s="214">
        <v>12</v>
      </c>
      <c r="F509" s="209">
        <f t="shared" si="31"/>
        <v>396</v>
      </c>
      <c r="G509" s="229">
        <v>0</v>
      </c>
      <c r="H509" s="234">
        <v>11</v>
      </c>
      <c r="I509" s="234">
        <v>87</v>
      </c>
      <c r="J509" s="330">
        <v>0</v>
      </c>
      <c r="K509" s="242">
        <v>0</v>
      </c>
    </row>
    <row r="510" spans="1:11" s="205" customFormat="1" ht="17.25" customHeight="1">
      <c r="A510" s="307"/>
      <c r="B510" s="259"/>
      <c r="C510" s="251" t="s">
        <v>515</v>
      </c>
      <c r="D510" s="213">
        <v>689</v>
      </c>
      <c r="E510" s="214">
        <v>61</v>
      </c>
      <c r="F510" s="209">
        <v>15</v>
      </c>
      <c r="G510" s="229">
        <v>0</v>
      </c>
      <c r="H510" s="234">
        <v>5</v>
      </c>
      <c r="I510" s="234">
        <v>44</v>
      </c>
      <c r="J510" s="330">
        <v>0</v>
      </c>
      <c r="K510" s="242">
        <v>0</v>
      </c>
    </row>
    <row r="511" spans="1:11" s="205" customFormat="1" ht="9" customHeight="1">
      <c r="A511" s="307"/>
      <c r="B511" s="259"/>
      <c r="C511" s="184"/>
      <c r="D511" s="214"/>
      <c r="E511" s="214"/>
      <c r="F511" s="209"/>
      <c r="G511" s="229"/>
      <c r="H511" s="216"/>
      <c r="I511" s="216"/>
      <c r="J511" s="318"/>
      <c r="K511" s="277"/>
    </row>
    <row r="512" spans="1:11" s="205" customFormat="1" ht="17.25" customHeight="1">
      <c r="A512" s="305" t="s">
        <v>516</v>
      </c>
      <c r="B512" s="257" t="s">
        <v>517</v>
      </c>
      <c r="C512" s="200"/>
      <c r="D512" s="217">
        <f>SUM(D513:D519)</f>
        <v>6239</v>
      </c>
      <c r="E512" s="217">
        <v>0</v>
      </c>
      <c r="F512" s="252">
        <f t="shared" si="31"/>
        <v>6239</v>
      </c>
      <c r="G512" s="217">
        <f>SUM(G513:G519)</f>
        <v>0</v>
      </c>
      <c r="H512" s="217">
        <f>SUM(H513:H519)</f>
        <v>57</v>
      </c>
      <c r="I512" s="217">
        <f>SUM(I513:I519)</f>
        <v>73</v>
      </c>
      <c r="J512" s="310">
        <f>SUM(J513:J519)</f>
        <v>575</v>
      </c>
      <c r="K512" s="270">
        <f>SUM(K513:K519)</f>
        <v>516</v>
      </c>
    </row>
    <row r="513" spans="1:11" s="205" customFormat="1" ht="17.25" customHeight="1">
      <c r="A513" s="307"/>
      <c r="B513" s="259"/>
      <c r="C513" s="184" t="s">
        <v>518</v>
      </c>
      <c r="D513" s="215">
        <v>1006</v>
      </c>
      <c r="E513" s="214">
        <v>0</v>
      </c>
      <c r="F513" s="209">
        <f t="shared" si="31"/>
        <v>1006</v>
      </c>
      <c r="G513" s="229">
        <v>0</v>
      </c>
      <c r="H513" s="233">
        <v>8</v>
      </c>
      <c r="I513" s="233">
        <v>20</v>
      </c>
      <c r="J513" s="322">
        <v>62</v>
      </c>
      <c r="K513" s="281">
        <v>62</v>
      </c>
    </row>
    <row r="514" spans="1:11" s="205" customFormat="1" ht="17.25" customHeight="1">
      <c r="A514" s="307"/>
      <c r="B514" s="259"/>
      <c r="C514" s="184" t="s">
        <v>519</v>
      </c>
      <c r="D514" s="215">
        <v>976</v>
      </c>
      <c r="E514" s="214">
        <v>0</v>
      </c>
      <c r="F514" s="209">
        <f t="shared" si="31"/>
        <v>976</v>
      </c>
      <c r="G514" s="229">
        <v>0</v>
      </c>
      <c r="H514" s="234">
        <v>17</v>
      </c>
      <c r="I514" s="234">
        <v>13</v>
      </c>
      <c r="J514" s="323">
        <v>168</v>
      </c>
      <c r="K514" s="282">
        <v>168</v>
      </c>
    </row>
    <row r="515" spans="1:11" s="205" customFormat="1" ht="17.25" customHeight="1">
      <c r="A515" s="307"/>
      <c r="B515" s="259"/>
      <c r="C515" s="184" t="s">
        <v>520</v>
      </c>
      <c r="D515" s="215">
        <v>1592</v>
      </c>
      <c r="E515" s="214">
        <v>0</v>
      </c>
      <c r="F515" s="209">
        <f t="shared" si="31"/>
        <v>1592</v>
      </c>
      <c r="G515" s="229">
        <v>0</v>
      </c>
      <c r="H515" s="234">
        <v>11</v>
      </c>
      <c r="I515" s="234">
        <v>13</v>
      </c>
      <c r="J515" s="323">
        <v>88</v>
      </c>
      <c r="K515" s="282">
        <v>88</v>
      </c>
    </row>
    <row r="516" spans="1:11" s="205" customFormat="1" ht="17.25" customHeight="1">
      <c r="A516" s="307"/>
      <c r="B516" s="259"/>
      <c r="C516" s="184" t="s">
        <v>521</v>
      </c>
      <c r="D516" s="215">
        <v>500</v>
      </c>
      <c r="E516" s="214">
        <v>0</v>
      </c>
      <c r="F516" s="209">
        <f t="shared" si="31"/>
        <v>500</v>
      </c>
      <c r="G516" s="229">
        <v>0</v>
      </c>
      <c r="H516" s="234">
        <v>5</v>
      </c>
      <c r="I516" s="229">
        <v>0</v>
      </c>
      <c r="J516" s="323">
        <v>54</v>
      </c>
      <c r="K516" s="282">
        <v>54</v>
      </c>
    </row>
    <row r="517" spans="1:11" s="205" customFormat="1" ht="17.25" customHeight="1">
      <c r="A517" s="307"/>
      <c r="B517" s="259"/>
      <c r="C517" s="184" t="s">
        <v>522</v>
      </c>
      <c r="D517" s="215">
        <v>587</v>
      </c>
      <c r="E517" s="214">
        <v>0</v>
      </c>
      <c r="F517" s="209">
        <f t="shared" si="31"/>
        <v>587</v>
      </c>
      <c r="G517" s="229">
        <v>0</v>
      </c>
      <c r="H517" s="229">
        <v>0</v>
      </c>
      <c r="I517" s="253">
        <v>4</v>
      </c>
      <c r="J517" s="336">
        <v>59</v>
      </c>
      <c r="K517" s="242">
        <v>0</v>
      </c>
    </row>
    <row r="518" spans="1:11" s="205" customFormat="1" ht="17.25" customHeight="1">
      <c r="A518" s="337"/>
      <c r="B518" s="262"/>
      <c r="C518" s="184" t="s">
        <v>523</v>
      </c>
      <c r="D518" s="215">
        <v>1578</v>
      </c>
      <c r="E518" s="214">
        <v>0</v>
      </c>
      <c r="F518" s="209">
        <f t="shared" si="31"/>
        <v>1578</v>
      </c>
      <c r="G518" s="229">
        <v>0</v>
      </c>
      <c r="H518" s="234">
        <v>16</v>
      </c>
      <c r="I518" s="234">
        <v>23</v>
      </c>
      <c r="J518" s="323">
        <v>144</v>
      </c>
      <c r="K518" s="282">
        <v>144</v>
      </c>
    </row>
    <row r="519" spans="1:11" s="205" customFormat="1" ht="8.25" customHeight="1">
      <c r="A519" s="307"/>
      <c r="B519" s="259"/>
      <c r="C519" s="184"/>
      <c r="D519" s="214"/>
      <c r="E519" s="214"/>
      <c r="F519" s="209">
        <f t="shared" si="31"/>
        <v>0</v>
      </c>
      <c r="G519" s="229"/>
      <c r="H519" s="216"/>
      <c r="I519" s="216"/>
      <c r="J519" s="318"/>
      <c r="K519" s="277"/>
    </row>
    <row r="520" spans="1:11" s="205" customFormat="1" ht="17.25" customHeight="1">
      <c r="A520" s="305" t="s">
        <v>524</v>
      </c>
      <c r="B520" s="257" t="s">
        <v>525</v>
      </c>
      <c r="C520" s="200"/>
      <c r="D520" s="217">
        <f>SUM(D521:D532)</f>
        <v>9705</v>
      </c>
      <c r="E520" s="217">
        <f>SUM(E521:E532)</f>
        <v>0</v>
      </c>
      <c r="F520" s="217">
        <v>11768</v>
      </c>
      <c r="G520" s="217">
        <f>SUM(G521:G532)</f>
        <v>0</v>
      </c>
      <c r="H520" s="225">
        <f>SUM(H521:H532)</f>
        <v>108</v>
      </c>
      <c r="I520" s="217">
        <f>SUM(I521:I532)</f>
        <v>35</v>
      </c>
      <c r="J520" s="316">
        <f>SUM(J521:J532)</f>
        <v>1200</v>
      </c>
      <c r="K520" s="275">
        <f>SUM(K521:K532)</f>
        <v>1120</v>
      </c>
    </row>
    <row r="521" spans="1:11" s="205" customFormat="1" ht="17.25" customHeight="1">
      <c r="A521" s="307"/>
      <c r="B521" s="259"/>
      <c r="C521" s="184" t="s">
        <v>526</v>
      </c>
      <c r="D521" s="215">
        <v>518</v>
      </c>
      <c r="E521" s="214">
        <v>0</v>
      </c>
      <c r="F521" s="209">
        <v>820</v>
      </c>
      <c r="G521" s="229">
        <v>0</v>
      </c>
      <c r="H521" s="233">
        <v>10</v>
      </c>
      <c r="I521" s="229">
        <v>0</v>
      </c>
      <c r="J521" s="322">
        <v>82</v>
      </c>
      <c r="K521" s="281">
        <v>82</v>
      </c>
    </row>
    <row r="522" spans="1:11" s="205" customFormat="1" ht="17.25" customHeight="1">
      <c r="A522" s="307"/>
      <c r="B522" s="259"/>
      <c r="C522" s="184" t="s">
        <v>527</v>
      </c>
      <c r="D522" s="215">
        <v>300</v>
      </c>
      <c r="E522" s="214">
        <v>0</v>
      </c>
      <c r="F522" s="209">
        <v>790</v>
      </c>
      <c r="G522" s="229">
        <v>0</v>
      </c>
      <c r="H522" s="234">
        <v>6</v>
      </c>
      <c r="I522" s="229">
        <v>0</v>
      </c>
      <c r="J522" s="323">
        <v>81</v>
      </c>
      <c r="K522" s="282">
        <v>81</v>
      </c>
    </row>
    <row r="523" spans="1:11" s="205" customFormat="1" ht="17.25" customHeight="1">
      <c r="A523" s="307"/>
      <c r="B523" s="259"/>
      <c r="C523" s="184" t="s">
        <v>528</v>
      </c>
      <c r="D523" s="215">
        <v>416</v>
      </c>
      <c r="E523" s="214">
        <v>0</v>
      </c>
      <c r="F523" s="209">
        <v>648</v>
      </c>
      <c r="G523" s="229">
        <v>0</v>
      </c>
      <c r="H523" s="234">
        <v>10</v>
      </c>
      <c r="I523" s="234">
        <v>2</v>
      </c>
      <c r="J523" s="323">
        <v>117</v>
      </c>
      <c r="K523" s="282">
        <v>117</v>
      </c>
    </row>
    <row r="524" spans="1:11" s="205" customFormat="1" ht="17.25" customHeight="1">
      <c r="A524" s="307"/>
      <c r="B524" s="259"/>
      <c r="C524" s="184" t="s">
        <v>529</v>
      </c>
      <c r="D524" s="215">
        <v>338</v>
      </c>
      <c r="E524" s="214">
        <v>0</v>
      </c>
      <c r="F524" s="209">
        <v>1170</v>
      </c>
      <c r="G524" s="229">
        <v>0</v>
      </c>
      <c r="H524" s="234">
        <v>17</v>
      </c>
      <c r="I524" s="234">
        <v>1</v>
      </c>
      <c r="J524" s="323">
        <v>117</v>
      </c>
      <c r="K524" s="282">
        <v>117</v>
      </c>
    </row>
    <row r="525" spans="1:11" s="205" customFormat="1" ht="17.25" customHeight="1">
      <c r="A525" s="307"/>
      <c r="B525" s="259"/>
      <c r="C525" s="184" t="s">
        <v>530</v>
      </c>
      <c r="D525" s="215">
        <v>1220</v>
      </c>
      <c r="E525" s="214">
        <v>0</v>
      </c>
      <c r="F525" s="209">
        <v>1920</v>
      </c>
      <c r="G525" s="229">
        <v>0</v>
      </c>
      <c r="H525" s="234">
        <v>18</v>
      </c>
      <c r="I525" s="234">
        <v>6</v>
      </c>
      <c r="J525" s="323">
        <v>186</v>
      </c>
      <c r="K525" s="282">
        <v>186</v>
      </c>
    </row>
    <row r="526" spans="1:11" s="205" customFormat="1" ht="17.25" customHeight="1" thickBot="1">
      <c r="A526" s="348"/>
      <c r="B526" s="349"/>
      <c r="C526" s="350" t="s">
        <v>531</v>
      </c>
      <c r="D526" s="362">
        <v>3715</v>
      </c>
      <c r="E526" s="351">
        <v>0</v>
      </c>
      <c r="F526" s="352">
        <v>1910</v>
      </c>
      <c r="G526" s="359">
        <v>0</v>
      </c>
      <c r="H526" s="360">
        <v>11</v>
      </c>
      <c r="I526" s="360">
        <v>1</v>
      </c>
      <c r="J526" s="361">
        <v>190</v>
      </c>
      <c r="K526" s="282">
        <v>190</v>
      </c>
    </row>
    <row r="527" spans="1:11" s="205" customFormat="1" ht="17.25" customHeight="1" thickTop="1">
      <c r="A527" s="307"/>
      <c r="B527" s="259"/>
      <c r="C527" s="184" t="s">
        <v>532</v>
      </c>
      <c r="D527" s="215">
        <v>358</v>
      </c>
      <c r="E527" s="214">
        <v>0</v>
      </c>
      <c r="F527" s="209">
        <v>810</v>
      </c>
      <c r="G527" s="229">
        <v>0</v>
      </c>
      <c r="H527" s="211">
        <v>0</v>
      </c>
      <c r="I527" s="211">
        <v>2</v>
      </c>
      <c r="J527" s="330">
        <v>80</v>
      </c>
      <c r="K527" s="242">
        <v>0</v>
      </c>
    </row>
    <row r="528" spans="1:11" s="205" customFormat="1" ht="17.25" customHeight="1">
      <c r="A528" s="307"/>
      <c r="B528" s="259"/>
      <c r="C528" s="184" t="s">
        <v>533</v>
      </c>
      <c r="D528" s="215">
        <v>782</v>
      </c>
      <c r="E528" s="214">
        <v>0</v>
      </c>
      <c r="F528" s="209">
        <v>920</v>
      </c>
      <c r="G528" s="229">
        <v>0</v>
      </c>
      <c r="H528" s="234">
        <v>11</v>
      </c>
      <c r="I528" s="229">
        <v>0</v>
      </c>
      <c r="J528" s="323">
        <v>92</v>
      </c>
      <c r="K528" s="282">
        <v>92</v>
      </c>
    </row>
    <row r="529" spans="1:11" s="205" customFormat="1" ht="17.25" customHeight="1">
      <c r="A529" s="307"/>
      <c r="B529" s="259"/>
      <c r="C529" s="184" t="s">
        <v>534</v>
      </c>
      <c r="D529" s="215">
        <v>474</v>
      </c>
      <c r="E529" s="254">
        <v>0</v>
      </c>
      <c r="F529" s="209">
        <v>1980</v>
      </c>
      <c r="G529" s="229">
        <v>0</v>
      </c>
      <c r="H529" s="234">
        <v>15</v>
      </c>
      <c r="I529" s="229">
        <v>0</v>
      </c>
      <c r="J529" s="323">
        <v>198</v>
      </c>
      <c r="K529" s="282">
        <v>198</v>
      </c>
    </row>
    <row r="530" spans="1:11" s="205" customFormat="1" ht="17.25" customHeight="1">
      <c r="A530" s="307"/>
      <c r="B530" s="259"/>
      <c r="C530" s="184" t="s">
        <v>535</v>
      </c>
      <c r="D530" s="214">
        <v>1336</v>
      </c>
      <c r="E530" s="214">
        <v>0</v>
      </c>
      <c r="F530" s="209">
        <v>500</v>
      </c>
      <c r="G530" s="229">
        <v>0</v>
      </c>
      <c r="H530" s="234">
        <v>5</v>
      </c>
      <c r="I530" s="234">
        <v>20</v>
      </c>
      <c r="J530" s="323">
        <v>30</v>
      </c>
      <c r="K530" s="282">
        <v>30</v>
      </c>
    </row>
    <row r="531" spans="1:11" s="205" customFormat="1" ht="17.25" customHeight="1">
      <c r="A531" s="307"/>
      <c r="B531" s="259"/>
      <c r="C531" s="184" t="s">
        <v>536</v>
      </c>
      <c r="D531" s="213">
        <v>248</v>
      </c>
      <c r="E531" s="214">
        <v>0</v>
      </c>
      <c r="F531" s="209">
        <v>300</v>
      </c>
      <c r="G531" s="229">
        <v>0</v>
      </c>
      <c r="H531" s="234">
        <v>5</v>
      </c>
      <c r="I531" s="234">
        <v>3</v>
      </c>
      <c r="J531" s="323">
        <v>27</v>
      </c>
      <c r="K531" s="282">
        <v>27</v>
      </c>
    </row>
    <row r="532" spans="1:11" s="205" customFormat="1" ht="7.5" customHeight="1">
      <c r="A532" s="312"/>
      <c r="B532" s="260"/>
      <c r="C532" s="222"/>
      <c r="D532" s="223"/>
      <c r="E532" s="214"/>
      <c r="F532" s="209">
        <f t="shared" ref="F532:F585" si="37">SUM(D532+E532)</f>
        <v>0</v>
      </c>
      <c r="G532" s="229"/>
      <c r="H532" s="216"/>
      <c r="I532" s="216"/>
      <c r="J532" s="318"/>
      <c r="K532" s="277"/>
    </row>
    <row r="533" spans="1:11" s="205" customFormat="1" ht="17.25" customHeight="1">
      <c r="A533" s="305" t="s">
        <v>537</v>
      </c>
      <c r="B533" s="257" t="s">
        <v>538</v>
      </c>
      <c r="C533" s="200"/>
      <c r="D533" s="217">
        <f t="shared" ref="D533:J533" si="38">SUM(D534:D544)</f>
        <v>5378</v>
      </c>
      <c r="E533" s="217">
        <f t="shared" si="38"/>
        <v>0</v>
      </c>
      <c r="F533" s="217">
        <f t="shared" si="38"/>
        <v>6609</v>
      </c>
      <c r="G533" s="217">
        <f t="shared" si="38"/>
        <v>0</v>
      </c>
      <c r="H533" s="225">
        <f t="shared" si="38"/>
        <v>115</v>
      </c>
      <c r="I533" s="217">
        <f t="shared" si="38"/>
        <v>117</v>
      </c>
      <c r="J533" s="316">
        <f t="shared" si="38"/>
        <v>1063</v>
      </c>
      <c r="K533" s="275">
        <f t="shared" ref="K533" si="39">SUM(K534:K544)</f>
        <v>1063</v>
      </c>
    </row>
    <row r="534" spans="1:11" s="205" customFormat="1" ht="17.25" customHeight="1">
      <c r="A534" s="307"/>
      <c r="B534" s="259"/>
      <c r="C534" s="184" t="s">
        <v>539</v>
      </c>
      <c r="D534" s="215">
        <v>660</v>
      </c>
      <c r="E534" s="214">
        <v>0</v>
      </c>
      <c r="F534" s="209">
        <v>610</v>
      </c>
      <c r="G534" s="229">
        <v>0</v>
      </c>
      <c r="H534" s="233">
        <v>8</v>
      </c>
      <c r="I534" s="229">
        <v>0</v>
      </c>
      <c r="J534" s="322">
        <v>169</v>
      </c>
      <c r="K534" s="281">
        <v>169</v>
      </c>
    </row>
    <row r="535" spans="1:11" s="205" customFormat="1" ht="17.25" customHeight="1">
      <c r="A535" s="307"/>
      <c r="B535" s="259"/>
      <c r="C535" s="184" t="s">
        <v>540</v>
      </c>
      <c r="D535" s="215">
        <v>254</v>
      </c>
      <c r="E535" s="214">
        <v>0</v>
      </c>
      <c r="F535" s="209">
        <v>254</v>
      </c>
      <c r="G535" s="229">
        <v>0</v>
      </c>
      <c r="H535" s="234">
        <v>10</v>
      </c>
      <c r="I535" s="229">
        <v>0</v>
      </c>
      <c r="J535" s="323">
        <v>61</v>
      </c>
      <c r="K535" s="282">
        <v>61</v>
      </c>
    </row>
    <row r="536" spans="1:11" s="205" customFormat="1" ht="17.25" customHeight="1">
      <c r="A536" s="307"/>
      <c r="B536" s="259"/>
      <c r="C536" s="184" t="s">
        <v>541</v>
      </c>
      <c r="D536" s="215">
        <v>916</v>
      </c>
      <c r="E536" s="214">
        <v>0</v>
      </c>
      <c r="F536" s="209">
        <v>1278</v>
      </c>
      <c r="G536" s="229">
        <v>0</v>
      </c>
      <c r="H536" s="234">
        <v>17</v>
      </c>
      <c r="I536" s="229">
        <v>0</v>
      </c>
      <c r="J536" s="323">
        <v>196</v>
      </c>
      <c r="K536" s="282">
        <v>196</v>
      </c>
    </row>
    <row r="537" spans="1:11" s="205" customFormat="1" ht="17.25" customHeight="1">
      <c r="A537" s="307"/>
      <c r="B537" s="259"/>
      <c r="C537" s="184" t="s">
        <v>542</v>
      </c>
      <c r="D537" s="215">
        <v>846</v>
      </c>
      <c r="E537" s="214">
        <v>0</v>
      </c>
      <c r="F537" s="209">
        <v>1300</v>
      </c>
      <c r="G537" s="229">
        <v>0</v>
      </c>
      <c r="H537" s="234">
        <v>30</v>
      </c>
      <c r="I537" s="229">
        <v>0</v>
      </c>
      <c r="J537" s="323">
        <v>249</v>
      </c>
      <c r="K537" s="282">
        <v>249</v>
      </c>
    </row>
    <row r="538" spans="1:11" s="205" customFormat="1" ht="17.25" customHeight="1">
      <c r="A538" s="307"/>
      <c r="B538" s="259"/>
      <c r="C538" s="184" t="s">
        <v>543</v>
      </c>
      <c r="D538" s="215">
        <v>680</v>
      </c>
      <c r="E538" s="214">
        <v>0</v>
      </c>
      <c r="F538" s="209">
        <v>890</v>
      </c>
      <c r="G538" s="229">
        <v>0</v>
      </c>
      <c r="H538" s="234">
        <v>12</v>
      </c>
      <c r="I538" s="229">
        <v>0</v>
      </c>
      <c r="J538" s="323">
        <v>78</v>
      </c>
      <c r="K538" s="282">
        <v>78</v>
      </c>
    </row>
    <row r="539" spans="1:11" s="205" customFormat="1" ht="17.25" customHeight="1">
      <c r="A539" s="307"/>
      <c r="B539" s="259"/>
      <c r="C539" s="184" t="s">
        <v>544</v>
      </c>
      <c r="D539" s="215">
        <v>368</v>
      </c>
      <c r="E539" s="214">
        <v>0</v>
      </c>
      <c r="F539" s="209">
        <v>368</v>
      </c>
      <c r="G539" s="229">
        <v>0</v>
      </c>
      <c r="H539" s="234">
        <v>10</v>
      </c>
      <c r="I539" s="229">
        <v>0</v>
      </c>
      <c r="J539" s="323">
        <v>102</v>
      </c>
      <c r="K539" s="282">
        <v>102</v>
      </c>
    </row>
    <row r="540" spans="1:11" s="205" customFormat="1" ht="17.25" customHeight="1">
      <c r="A540" s="307"/>
      <c r="B540" s="259"/>
      <c r="C540" s="184" t="s">
        <v>545</v>
      </c>
      <c r="D540" s="215">
        <v>208</v>
      </c>
      <c r="E540" s="214">
        <v>0</v>
      </c>
      <c r="F540" s="209">
        <v>208</v>
      </c>
      <c r="G540" s="229">
        <v>0</v>
      </c>
      <c r="H540" s="234">
        <v>5</v>
      </c>
      <c r="I540" s="229">
        <v>0</v>
      </c>
      <c r="J540" s="323">
        <v>88</v>
      </c>
      <c r="K540" s="282">
        <v>88</v>
      </c>
    </row>
    <row r="541" spans="1:11" s="205" customFormat="1" ht="17.25" customHeight="1">
      <c r="A541" s="307"/>
      <c r="B541" s="259"/>
      <c r="C541" s="184" t="s">
        <v>546</v>
      </c>
      <c r="D541" s="215">
        <v>248</v>
      </c>
      <c r="E541" s="214">
        <v>0</v>
      </c>
      <c r="F541" s="209">
        <v>213</v>
      </c>
      <c r="G541" s="229">
        <v>0</v>
      </c>
      <c r="H541" s="234">
        <v>8</v>
      </c>
      <c r="I541" s="229">
        <v>0</v>
      </c>
      <c r="J541" s="323">
        <v>71</v>
      </c>
      <c r="K541" s="282">
        <v>71</v>
      </c>
    </row>
    <row r="542" spans="1:11" s="205" customFormat="1" ht="17.25" customHeight="1">
      <c r="A542" s="307"/>
      <c r="B542" s="259"/>
      <c r="C542" s="184" t="s">
        <v>547</v>
      </c>
      <c r="D542" s="215">
        <v>706</v>
      </c>
      <c r="E542" s="214">
        <v>0</v>
      </c>
      <c r="F542" s="209">
        <v>996</v>
      </c>
      <c r="G542" s="229">
        <v>0</v>
      </c>
      <c r="H542" s="234">
        <v>7</v>
      </c>
      <c r="I542" s="234">
        <v>77</v>
      </c>
      <c r="J542" s="330">
        <v>0</v>
      </c>
      <c r="K542" s="242">
        <v>0</v>
      </c>
    </row>
    <row r="543" spans="1:11" s="205" customFormat="1" ht="17.25" customHeight="1">
      <c r="A543" s="307"/>
      <c r="B543" s="259"/>
      <c r="C543" s="184" t="s">
        <v>548</v>
      </c>
      <c r="D543" s="215">
        <v>492</v>
      </c>
      <c r="E543" s="214">
        <v>0</v>
      </c>
      <c r="F543" s="209">
        <v>492</v>
      </c>
      <c r="G543" s="229">
        <v>0</v>
      </c>
      <c r="H543" s="234">
        <v>8</v>
      </c>
      <c r="I543" s="234">
        <v>40</v>
      </c>
      <c r="J543" s="323">
        <v>49</v>
      </c>
      <c r="K543" s="282">
        <v>49</v>
      </c>
    </row>
    <row r="544" spans="1:11" s="205" customFormat="1" ht="6.75" customHeight="1">
      <c r="A544" s="307"/>
      <c r="B544" s="259"/>
      <c r="C544" s="243"/>
      <c r="D544" s="214"/>
      <c r="E544" s="214"/>
      <c r="F544" s="209">
        <f t="shared" si="37"/>
        <v>0</v>
      </c>
      <c r="G544" s="229"/>
      <c r="H544" s="216"/>
      <c r="I544" s="216"/>
      <c r="J544" s="318"/>
      <c r="K544" s="277"/>
    </row>
    <row r="545" spans="1:11" s="205" customFormat="1" ht="17.25" customHeight="1">
      <c r="A545" s="305" t="s">
        <v>549</v>
      </c>
      <c r="B545" s="263" t="s">
        <v>550</v>
      </c>
      <c r="C545" s="255"/>
      <c r="D545" s="217">
        <f t="shared" ref="D545:J545" si="40">SUM(D546:D575)</f>
        <v>17922</v>
      </c>
      <c r="E545" s="217">
        <f t="shared" si="40"/>
        <v>0</v>
      </c>
      <c r="F545" s="217">
        <f t="shared" si="40"/>
        <v>18004</v>
      </c>
      <c r="G545" s="224">
        <f t="shared" si="40"/>
        <v>0</v>
      </c>
      <c r="H545" s="217">
        <f t="shared" si="40"/>
        <v>560</v>
      </c>
      <c r="I545" s="217">
        <f t="shared" si="40"/>
        <v>110</v>
      </c>
      <c r="J545" s="310">
        <f t="shared" si="40"/>
        <v>5411</v>
      </c>
      <c r="K545" s="270">
        <f t="shared" ref="K545" si="41">SUM(K546:K575)</f>
        <v>5411</v>
      </c>
    </row>
    <row r="546" spans="1:11" s="205" customFormat="1" ht="17.25" customHeight="1">
      <c r="A546" s="307"/>
      <c r="B546" s="259"/>
      <c r="C546" s="184" t="s">
        <v>551</v>
      </c>
      <c r="D546" s="210">
        <v>540</v>
      </c>
      <c r="E546" s="214">
        <v>0</v>
      </c>
      <c r="F546" s="209">
        <f t="shared" si="37"/>
        <v>540</v>
      </c>
      <c r="G546" s="229">
        <v>0</v>
      </c>
      <c r="H546" s="233">
        <v>19</v>
      </c>
      <c r="I546" s="229">
        <v>0</v>
      </c>
      <c r="J546" s="322">
        <v>221</v>
      </c>
      <c r="K546" s="281">
        <v>221</v>
      </c>
    </row>
    <row r="547" spans="1:11" s="205" customFormat="1" ht="17.25" customHeight="1">
      <c r="A547" s="307"/>
      <c r="B547" s="259"/>
      <c r="C547" s="184" t="s">
        <v>552</v>
      </c>
      <c r="D547" s="210">
        <v>698</v>
      </c>
      <c r="E547" s="214">
        <v>0</v>
      </c>
      <c r="F547" s="209">
        <f t="shared" si="37"/>
        <v>698</v>
      </c>
      <c r="G547" s="229">
        <v>0</v>
      </c>
      <c r="H547" s="234">
        <v>19</v>
      </c>
      <c r="I547" s="234">
        <v>14</v>
      </c>
      <c r="J547" s="323">
        <v>254</v>
      </c>
      <c r="K547" s="282">
        <v>254</v>
      </c>
    </row>
    <row r="548" spans="1:11" s="205" customFormat="1" ht="17.25" customHeight="1">
      <c r="A548" s="307"/>
      <c r="B548" s="259"/>
      <c r="C548" s="184" t="s">
        <v>553</v>
      </c>
      <c r="D548" s="210">
        <v>448</v>
      </c>
      <c r="E548" s="214">
        <v>0</v>
      </c>
      <c r="F548" s="209">
        <f t="shared" si="37"/>
        <v>448</v>
      </c>
      <c r="G548" s="229">
        <v>0</v>
      </c>
      <c r="H548" s="234">
        <v>20</v>
      </c>
      <c r="I548" s="229">
        <v>0</v>
      </c>
      <c r="J548" s="323">
        <v>112</v>
      </c>
      <c r="K548" s="282">
        <v>112</v>
      </c>
    </row>
    <row r="549" spans="1:11" s="205" customFormat="1" ht="17.25" customHeight="1">
      <c r="A549" s="307"/>
      <c r="B549" s="259"/>
      <c r="C549" s="184" t="s">
        <v>554</v>
      </c>
      <c r="D549" s="210">
        <v>218</v>
      </c>
      <c r="E549" s="214">
        <v>0</v>
      </c>
      <c r="F549" s="209">
        <f t="shared" si="37"/>
        <v>218</v>
      </c>
      <c r="G549" s="229">
        <v>0</v>
      </c>
      <c r="H549" s="234">
        <v>5</v>
      </c>
      <c r="I549" s="229">
        <v>0</v>
      </c>
      <c r="J549" s="323">
        <v>67</v>
      </c>
      <c r="K549" s="282">
        <v>67</v>
      </c>
    </row>
    <row r="550" spans="1:11" s="205" customFormat="1" ht="17.25" customHeight="1">
      <c r="A550" s="307"/>
      <c r="B550" s="259"/>
      <c r="C550" s="184" t="s">
        <v>555</v>
      </c>
      <c r="D550" s="210">
        <v>526</v>
      </c>
      <c r="E550" s="214">
        <v>0</v>
      </c>
      <c r="F550" s="209">
        <f t="shared" si="37"/>
        <v>526</v>
      </c>
      <c r="G550" s="229">
        <v>0</v>
      </c>
      <c r="H550" s="234">
        <v>10</v>
      </c>
      <c r="I550" s="229">
        <v>0</v>
      </c>
      <c r="J550" s="323">
        <v>79</v>
      </c>
      <c r="K550" s="282">
        <v>79</v>
      </c>
    </row>
    <row r="551" spans="1:11" s="205" customFormat="1" ht="17.25" customHeight="1">
      <c r="A551" s="307"/>
      <c r="B551" s="259"/>
      <c r="C551" s="184" t="s">
        <v>556</v>
      </c>
      <c r="D551" s="210">
        <v>350</v>
      </c>
      <c r="E551" s="214">
        <v>0</v>
      </c>
      <c r="F551" s="209">
        <f t="shared" si="37"/>
        <v>350</v>
      </c>
      <c r="G551" s="229">
        <v>0</v>
      </c>
      <c r="H551" s="234">
        <v>8</v>
      </c>
      <c r="I551" s="229">
        <v>0</v>
      </c>
      <c r="J551" s="323">
        <v>97</v>
      </c>
      <c r="K551" s="282">
        <v>97</v>
      </c>
    </row>
    <row r="552" spans="1:11" s="205" customFormat="1" ht="17.25" customHeight="1">
      <c r="A552" s="307"/>
      <c r="B552" s="259"/>
      <c r="C552" s="184" t="s">
        <v>557</v>
      </c>
      <c r="D552" s="210">
        <v>696</v>
      </c>
      <c r="E552" s="214">
        <v>0</v>
      </c>
      <c r="F552" s="209">
        <f t="shared" si="37"/>
        <v>696</v>
      </c>
      <c r="G552" s="229">
        <v>0</v>
      </c>
      <c r="H552" s="234">
        <v>19</v>
      </c>
      <c r="I552" s="234">
        <v>5</v>
      </c>
      <c r="J552" s="323">
        <v>139</v>
      </c>
      <c r="K552" s="282">
        <v>139</v>
      </c>
    </row>
    <row r="553" spans="1:11" s="205" customFormat="1" ht="17.25" customHeight="1">
      <c r="A553" s="307"/>
      <c r="B553" s="259"/>
      <c r="C553" s="184" t="s">
        <v>558</v>
      </c>
      <c r="D553" s="210">
        <v>1162</v>
      </c>
      <c r="E553" s="214">
        <v>0</v>
      </c>
      <c r="F553" s="209">
        <f t="shared" si="37"/>
        <v>1162</v>
      </c>
      <c r="G553" s="229">
        <v>0</v>
      </c>
      <c r="H553" s="234">
        <v>40</v>
      </c>
      <c r="I553" s="234">
        <v>4</v>
      </c>
      <c r="J553" s="323">
        <v>328</v>
      </c>
      <c r="K553" s="282">
        <v>328</v>
      </c>
    </row>
    <row r="554" spans="1:11" s="205" customFormat="1" ht="17.25" customHeight="1">
      <c r="A554" s="307"/>
      <c r="B554" s="259"/>
      <c r="C554" s="184" t="s">
        <v>559</v>
      </c>
      <c r="D554" s="210">
        <v>246</v>
      </c>
      <c r="E554" s="214">
        <v>0</v>
      </c>
      <c r="F554" s="209">
        <f t="shared" si="37"/>
        <v>246</v>
      </c>
      <c r="G554" s="229">
        <v>0</v>
      </c>
      <c r="H554" s="234">
        <v>11</v>
      </c>
      <c r="I554" s="229">
        <v>0</v>
      </c>
      <c r="J554" s="323">
        <v>91</v>
      </c>
      <c r="K554" s="282">
        <v>91</v>
      </c>
    </row>
    <row r="555" spans="1:11" s="205" customFormat="1" ht="17.25" customHeight="1">
      <c r="A555" s="307"/>
      <c r="B555" s="259"/>
      <c r="C555" s="184" t="s">
        <v>560</v>
      </c>
      <c r="D555" s="210">
        <v>528</v>
      </c>
      <c r="E555" s="214">
        <v>0</v>
      </c>
      <c r="F555" s="209">
        <f t="shared" si="37"/>
        <v>528</v>
      </c>
      <c r="G555" s="229">
        <v>0</v>
      </c>
      <c r="H555" s="234">
        <v>16</v>
      </c>
      <c r="I555" s="234">
        <v>5</v>
      </c>
      <c r="J555" s="323">
        <v>160</v>
      </c>
      <c r="K555" s="282">
        <v>160</v>
      </c>
    </row>
    <row r="556" spans="1:11" s="205" customFormat="1" ht="17.25" customHeight="1">
      <c r="A556" s="307"/>
      <c r="B556" s="259"/>
      <c r="C556" s="184" t="s">
        <v>561</v>
      </c>
      <c r="D556" s="210">
        <v>702</v>
      </c>
      <c r="E556" s="214">
        <v>0</v>
      </c>
      <c r="F556" s="209">
        <f t="shared" si="37"/>
        <v>702</v>
      </c>
      <c r="G556" s="229">
        <v>0</v>
      </c>
      <c r="H556" s="234">
        <v>39</v>
      </c>
      <c r="I556" s="234">
        <v>1</v>
      </c>
      <c r="J556" s="323">
        <v>354</v>
      </c>
      <c r="K556" s="282">
        <v>354</v>
      </c>
    </row>
    <row r="557" spans="1:11" s="205" customFormat="1" ht="17.25" customHeight="1">
      <c r="A557" s="307"/>
      <c r="B557" s="259"/>
      <c r="C557" s="184" t="s">
        <v>562</v>
      </c>
      <c r="D557" s="210">
        <v>188</v>
      </c>
      <c r="E557" s="214">
        <v>0</v>
      </c>
      <c r="F557" s="209">
        <v>270</v>
      </c>
      <c r="G557" s="229">
        <v>0</v>
      </c>
      <c r="H557" s="234">
        <v>8</v>
      </c>
      <c r="I557" s="229">
        <v>0</v>
      </c>
      <c r="J557" s="323">
        <v>60</v>
      </c>
      <c r="K557" s="282">
        <v>60</v>
      </c>
    </row>
    <row r="558" spans="1:11" s="205" customFormat="1" ht="17.25" customHeight="1">
      <c r="A558" s="307"/>
      <c r="B558" s="259"/>
      <c r="C558" s="184" t="s">
        <v>563</v>
      </c>
      <c r="D558" s="210">
        <v>168</v>
      </c>
      <c r="E558" s="214">
        <v>0</v>
      </c>
      <c r="F558" s="209">
        <f t="shared" si="37"/>
        <v>168</v>
      </c>
      <c r="G558" s="229">
        <v>0</v>
      </c>
      <c r="H558" s="234">
        <v>5</v>
      </c>
      <c r="I558" s="229">
        <v>0</v>
      </c>
      <c r="J558" s="323">
        <v>59</v>
      </c>
      <c r="K558" s="282">
        <v>59</v>
      </c>
    </row>
    <row r="559" spans="1:11" s="205" customFormat="1" ht="17.25" customHeight="1">
      <c r="A559" s="307"/>
      <c r="B559" s="259"/>
      <c r="C559" s="184" t="s">
        <v>564</v>
      </c>
      <c r="D559" s="210">
        <v>410</v>
      </c>
      <c r="E559" s="214">
        <v>0</v>
      </c>
      <c r="F559" s="209">
        <f t="shared" si="37"/>
        <v>410</v>
      </c>
      <c r="G559" s="229">
        <v>0</v>
      </c>
      <c r="H559" s="234">
        <v>15</v>
      </c>
      <c r="I559" s="234">
        <v>2</v>
      </c>
      <c r="J559" s="323">
        <v>162</v>
      </c>
      <c r="K559" s="282">
        <v>162</v>
      </c>
    </row>
    <row r="560" spans="1:11" s="205" customFormat="1" ht="17.25" customHeight="1">
      <c r="A560" s="307"/>
      <c r="B560" s="259"/>
      <c r="C560" s="184" t="s">
        <v>565</v>
      </c>
      <c r="D560" s="210">
        <v>890</v>
      </c>
      <c r="E560" s="214">
        <v>0</v>
      </c>
      <c r="F560" s="209">
        <f t="shared" si="37"/>
        <v>890</v>
      </c>
      <c r="G560" s="229">
        <v>0</v>
      </c>
      <c r="H560" s="234">
        <v>20</v>
      </c>
      <c r="I560" s="234">
        <v>11</v>
      </c>
      <c r="J560" s="323">
        <v>179</v>
      </c>
      <c r="K560" s="282">
        <v>179</v>
      </c>
    </row>
    <row r="561" spans="1:11" s="205" customFormat="1" ht="17.25" customHeight="1">
      <c r="A561" s="307"/>
      <c r="B561" s="259"/>
      <c r="C561" s="184" t="s">
        <v>566</v>
      </c>
      <c r="D561" s="210">
        <v>1146</v>
      </c>
      <c r="E561" s="214">
        <v>0</v>
      </c>
      <c r="F561" s="209">
        <f t="shared" si="37"/>
        <v>1146</v>
      </c>
      <c r="G561" s="229">
        <v>0</v>
      </c>
      <c r="H561" s="234">
        <v>18</v>
      </c>
      <c r="I561" s="234">
        <v>19</v>
      </c>
      <c r="J561" s="323">
        <v>133</v>
      </c>
      <c r="K561" s="282">
        <v>133</v>
      </c>
    </row>
    <row r="562" spans="1:11" s="205" customFormat="1" ht="17.25" customHeight="1">
      <c r="A562" s="307"/>
      <c r="B562" s="259"/>
      <c r="C562" s="184" t="s">
        <v>567</v>
      </c>
      <c r="D562" s="210">
        <v>664</v>
      </c>
      <c r="E562" s="214">
        <v>0</v>
      </c>
      <c r="F562" s="209">
        <f t="shared" si="37"/>
        <v>664</v>
      </c>
      <c r="G562" s="229">
        <v>0</v>
      </c>
      <c r="H562" s="234">
        <v>15</v>
      </c>
      <c r="I562" s="234">
        <v>9</v>
      </c>
      <c r="J562" s="323">
        <v>72</v>
      </c>
      <c r="K562" s="282">
        <v>72</v>
      </c>
    </row>
    <row r="563" spans="1:11" s="205" customFormat="1" ht="17.25" customHeight="1">
      <c r="A563" s="307"/>
      <c r="B563" s="259"/>
      <c r="C563" s="184" t="s">
        <v>568</v>
      </c>
      <c r="D563" s="210">
        <v>842</v>
      </c>
      <c r="E563" s="214">
        <v>0</v>
      </c>
      <c r="F563" s="209">
        <f t="shared" si="37"/>
        <v>842</v>
      </c>
      <c r="G563" s="229">
        <v>0</v>
      </c>
      <c r="H563" s="234">
        <v>32</v>
      </c>
      <c r="I563" s="229">
        <v>0</v>
      </c>
      <c r="J563" s="323">
        <v>248</v>
      </c>
      <c r="K563" s="282">
        <v>248</v>
      </c>
    </row>
    <row r="564" spans="1:11" s="205" customFormat="1" ht="17.25" customHeight="1">
      <c r="A564" s="307"/>
      <c r="B564" s="259"/>
      <c r="C564" s="184" t="s">
        <v>569</v>
      </c>
      <c r="D564" s="210">
        <v>438</v>
      </c>
      <c r="E564" s="214">
        <v>0</v>
      </c>
      <c r="F564" s="209">
        <f t="shared" si="37"/>
        <v>438</v>
      </c>
      <c r="G564" s="229">
        <v>0</v>
      </c>
      <c r="H564" s="234">
        <v>23</v>
      </c>
      <c r="I564" s="234">
        <v>5</v>
      </c>
      <c r="J564" s="323">
        <v>216</v>
      </c>
      <c r="K564" s="282">
        <v>216</v>
      </c>
    </row>
    <row r="565" spans="1:11" s="205" customFormat="1" ht="17.25" customHeight="1">
      <c r="A565" s="307"/>
      <c r="B565" s="259"/>
      <c r="C565" s="184" t="s">
        <v>570</v>
      </c>
      <c r="D565" s="210">
        <v>684</v>
      </c>
      <c r="E565" s="214">
        <v>0</v>
      </c>
      <c r="F565" s="209">
        <f t="shared" si="37"/>
        <v>684</v>
      </c>
      <c r="G565" s="229">
        <v>0</v>
      </c>
      <c r="H565" s="234">
        <v>34</v>
      </c>
      <c r="I565" s="229">
        <v>0</v>
      </c>
      <c r="J565" s="323">
        <v>277</v>
      </c>
      <c r="K565" s="282">
        <v>277</v>
      </c>
    </row>
    <row r="566" spans="1:11" s="205" customFormat="1" ht="17.25" customHeight="1">
      <c r="A566" s="307"/>
      <c r="B566" s="259"/>
      <c r="C566" s="184" t="s">
        <v>571</v>
      </c>
      <c r="D566" s="210">
        <v>476</v>
      </c>
      <c r="E566" s="214">
        <v>0</v>
      </c>
      <c r="F566" s="209">
        <f t="shared" si="37"/>
        <v>476</v>
      </c>
      <c r="G566" s="229">
        <v>0</v>
      </c>
      <c r="H566" s="234">
        <v>25</v>
      </c>
      <c r="I566" s="229">
        <v>0</v>
      </c>
      <c r="J566" s="323">
        <v>206</v>
      </c>
      <c r="K566" s="282">
        <v>206</v>
      </c>
    </row>
    <row r="567" spans="1:11" s="205" customFormat="1" ht="17.25" customHeight="1">
      <c r="A567" s="307"/>
      <c r="B567" s="259"/>
      <c r="C567" s="184" t="s">
        <v>572</v>
      </c>
      <c r="D567" s="210">
        <v>1012</v>
      </c>
      <c r="E567" s="214">
        <v>0</v>
      </c>
      <c r="F567" s="209">
        <f t="shared" si="37"/>
        <v>1012</v>
      </c>
      <c r="G567" s="229">
        <v>0</v>
      </c>
      <c r="H567" s="234">
        <v>26</v>
      </c>
      <c r="I567" s="234">
        <v>3</v>
      </c>
      <c r="J567" s="323">
        <v>302</v>
      </c>
      <c r="K567" s="282">
        <v>302</v>
      </c>
    </row>
    <row r="568" spans="1:11" s="205" customFormat="1" ht="17.25" customHeight="1">
      <c r="A568" s="307"/>
      <c r="B568" s="259"/>
      <c r="C568" s="184" t="s">
        <v>573</v>
      </c>
      <c r="D568" s="210">
        <v>198</v>
      </c>
      <c r="E568" s="214">
        <v>0</v>
      </c>
      <c r="F568" s="209">
        <f t="shared" si="37"/>
        <v>198</v>
      </c>
      <c r="G568" s="229">
        <v>0</v>
      </c>
      <c r="H568" s="234">
        <v>10</v>
      </c>
      <c r="I568" s="234">
        <v>2</v>
      </c>
      <c r="J568" s="323">
        <v>92</v>
      </c>
      <c r="K568" s="282">
        <v>92</v>
      </c>
    </row>
    <row r="569" spans="1:11" s="205" customFormat="1" ht="17.25" customHeight="1">
      <c r="A569" s="307"/>
      <c r="B569" s="259"/>
      <c r="C569" s="184" t="s">
        <v>574</v>
      </c>
      <c r="D569" s="210">
        <v>90</v>
      </c>
      <c r="E569" s="214">
        <v>0</v>
      </c>
      <c r="F569" s="209">
        <f t="shared" si="37"/>
        <v>90</v>
      </c>
      <c r="G569" s="229">
        <v>0</v>
      </c>
      <c r="H569" s="234">
        <v>5</v>
      </c>
      <c r="I569" s="229">
        <v>0</v>
      </c>
      <c r="J569" s="323">
        <v>38</v>
      </c>
      <c r="K569" s="282">
        <v>38</v>
      </c>
    </row>
    <row r="570" spans="1:11" s="205" customFormat="1" ht="17.25" customHeight="1">
      <c r="A570" s="307"/>
      <c r="B570" s="259"/>
      <c r="C570" s="184" t="s">
        <v>575</v>
      </c>
      <c r="D570" s="210">
        <v>1164</v>
      </c>
      <c r="E570" s="214">
        <v>0</v>
      </c>
      <c r="F570" s="209">
        <f t="shared" si="37"/>
        <v>1164</v>
      </c>
      <c r="G570" s="229">
        <v>0</v>
      </c>
      <c r="H570" s="234">
        <v>46</v>
      </c>
      <c r="I570" s="234">
        <v>4</v>
      </c>
      <c r="J570" s="323">
        <v>541</v>
      </c>
      <c r="K570" s="282">
        <v>541</v>
      </c>
    </row>
    <row r="571" spans="1:11" s="205" customFormat="1" ht="17.25" customHeight="1">
      <c r="A571" s="307"/>
      <c r="B571" s="259"/>
      <c r="C571" s="184" t="s">
        <v>576</v>
      </c>
      <c r="D571" s="210">
        <v>176</v>
      </c>
      <c r="E571" s="214">
        <v>0</v>
      </c>
      <c r="F571" s="209">
        <f t="shared" si="37"/>
        <v>176</v>
      </c>
      <c r="G571" s="229">
        <v>0</v>
      </c>
      <c r="H571" s="234">
        <v>11</v>
      </c>
      <c r="I571" s="229">
        <v>0</v>
      </c>
      <c r="J571" s="323">
        <v>100</v>
      </c>
      <c r="K571" s="282">
        <v>100</v>
      </c>
    </row>
    <row r="572" spans="1:11" s="205" customFormat="1" ht="17.25" customHeight="1">
      <c r="A572" s="307"/>
      <c r="B572" s="259"/>
      <c r="C572" s="184" t="s">
        <v>577</v>
      </c>
      <c r="D572" s="210">
        <v>1512</v>
      </c>
      <c r="E572" s="214">
        <v>0</v>
      </c>
      <c r="F572" s="209">
        <f t="shared" si="37"/>
        <v>1512</v>
      </c>
      <c r="G572" s="229">
        <v>0</v>
      </c>
      <c r="H572" s="234">
        <v>51</v>
      </c>
      <c r="I572" s="234">
        <v>1</v>
      </c>
      <c r="J572" s="323">
        <v>510</v>
      </c>
      <c r="K572" s="282">
        <v>510</v>
      </c>
    </row>
    <row r="573" spans="1:11" s="205" customFormat="1" ht="17.25" customHeight="1">
      <c r="A573" s="307"/>
      <c r="B573" s="259"/>
      <c r="C573" s="184" t="s">
        <v>578</v>
      </c>
      <c r="D573" s="210">
        <v>604</v>
      </c>
      <c r="E573" s="214">
        <v>0</v>
      </c>
      <c r="F573" s="209">
        <f t="shared" si="37"/>
        <v>604</v>
      </c>
      <c r="G573" s="229">
        <v>0</v>
      </c>
      <c r="H573" s="234">
        <v>5</v>
      </c>
      <c r="I573" s="229">
        <v>0</v>
      </c>
      <c r="J573" s="323">
        <v>300</v>
      </c>
      <c r="K573" s="282">
        <v>300</v>
      </c>
    </row>
    <row r="574" spans="1:11" s="205" customFormat="1" ht="17.25" customHeight="1">
      <c r="A574" s="307"/>
      <c r="B574" s="259"/>
      <c r="C574" s="184" t="s">
        <v>579</v>
      </c>
      <c r="D574" s="256">
        <v>1146</v>
      </c>
      <c r="E574" s="214">
        <v>0</v>
      </c>
      <c r="F574" s="209">
        <f t="shared" si="37"/>
        <v>1146</v>
      </c>
      <c r="G574" s="229">
        <v>0</v>
      </c>
      <c r="H574" s="234">
        <v>5</v>
      </c>
      <c r="I574" s="234">
        <v>25</v>
      </c>
      <c r="J574" s="323">
        <v>14</v>
      </c>
      <c r="K574" s="282">
        <v>14</v>
      </c>
    </row>
    <row r="575" spans="1:11" s="205" customFormat="1" ht="8.25" customHeight="1">
      <c r="A575" s="307"/>
      <c r="B575" s="259"/>
      <c r="C575" s="184"/>
      <c r="D575" s="214"/>
      <c r="E575" s="214"/>
      <c r="F575" s="209">
        <f t="shared" si="37"/>
        <v>0</v>
      </c>
      <c r="G575" s="229"/>
      <c r="H575" s="216"/>
      <c r="I575" s="216"/>
      <c r="J575" s="318"/>
      <c r="K575" s="277"/>
    </row>
    <row r="576" spans="1:11" s="205" customFormat="1" ht="17.25" customHeight="1">
      <c r="A576" s="305" t="s">
        <v>580</v>
      </c>
      <c r="B576" s="263" t="s">
        <v>581</v>
      </c>
      <c r="C576" s="255"/>
      <c r="D576" s="217">
        <f t="shared" ref="D576:J576" si="42">SUM(D577:D590)</f>
        <v>5810</v>
      </c>
      <c r="E576" s="217">
        <f t="shared" si="42"/>
        <v>0</v>
      </c>
      <c r="F576" s="217">
        <f t="shared" si="42"/>
        <v>5810</v>
      </c>
      <c r="G576" s="217">
        <f t="shared" si="42"/>
        <v>0</v>
      </c>
      <c r="H576" s="225">
        <f t="shared" si="42"/>
        <v>218</v>
      </c>
      <c r="I576" s="225">
        <f t="shared" si="42"/>
        <v>106</v>
      </c>
      <c r="J576" s="316">
        <f t="shared" si="42"/>
        <v>1742</v>
      </c>
      <c r="K576" s="275">
        <f t="shared" ref="K576" si="43">SUM(K577:K590)</f>
        <v>1742</v>
      </c>
    </row>
    <row r="577" spans="1:12" s="205" customFormat="1" ht="17.25" customHeight="1">
      <c r="A577" s="307"/>
      <c r="B577" s="259"/>
      <c r="C577" s="184" t="s">
        <v>582</v>
      </c>
      <c r="D577" s="242">
        <v>384</v>
      </c>
      <c r="E577" s="214">
        <v>0</v>
      </c>
      <c r="F577" s="209">
        <f t="shared" si="37"/>
        <v>384</v>
      </c>
      <c r="G577" s="229">
        <v>0</v>
      </c>
      <c r="H577" s="233">
        <v>17</v>
      </c>
      <c r="I577" s="233">
        <v>7</v>
      </c>
      <c r="J577" s="322">
        <v>142</v>
      </c>
      <c r="K577" s="281">
        <v>142</v>
      </c>
    </row>
    <row r="578" spans="1:12" s="205" customFormat="1" ht="17.25" customHeight="1">
      <c r="A578" s="307"/>
      <c r="B578" s="259"/>
      <c r="C578" s="184" t="s">
        <v>583</v>
      </c>
      <c r="D578" s="242">
        <v>232</v>
      </c>
      <c r="E578" s="214">
        <v>0</v>
      </c>
      <c r="F578" s="209">
        <f t="shared" si="37"/>
        <v>232</v>
      </c>
      <c r="G578" s="229">
        <v>0</v>
      </c>
      <c r="H578" s="234">
        <v>7</v>
      </c>
      <c r="I578" s="234">
        <v>2</v>
      </c>
      <c r="J578" s="323">
        <v>84</v>
      </c>
      <c r="K578" s="282">
        <v>84</v>
      </c>
    </row>
    <row r="579" spans="1:12" s="205" customFormat="1" ht="17.25" customHeight="1">
      <c r="A579" s="307"/>
      <c r="B579" s="259"/>
      <c r="C579" s="184" t="s">
        <v>584</v>
      </c>
      <c r="D579" s="242">
        <v>1386</v>
      </c>
      <c r="E579" s="214">
        <v>0</v>
      </c>
      <c r="F579" s="209">
        <f t="shared" si="37"/>
        <v>1386</v>
      </c>
      <c r="G579" s="229">
        <v>0</v>
      </c>
      <c r="H579" s="234">
        <v>9</v>
      </c>
      <c r="I579" s="234">
        <v>9</v>
      </c>
      <c r="J579" s="323">
        <v>164</v>
      </c>
      <c r="K579" s="282">
        <v>164</v>
      </c>
    </row>
    <row r="580" spans="1:12" s="205" customFormat="1" ht="17.25" customHeight="1">
      <c r="A580" s="307"/>
      <c r="B580" s="259"/>
      <c r="C580" s="184" t="s">
        <v>585</v>
      </c>
      <c r="D580" s="242">
        <v>146</v>
      </c>
      <c r="E580" s="214">
        <v>0</v>
      </c>
      <c r="F580" s="209">
        <f t="shared" si="37"/>
        <v>146</v>
      </c>
      <c r="G580" s="229">
        <v>0</v>
      </c>
      <c r="H580" s="234">
        <v>6</v>
      </c>
      <c r="I580" s="229">
        <v>0</v>
      </c>
      <c r="J580" s="323">
        <v>57</v>
      </c>
      <c r="K580" s="282">
        <v>57</v>
      </c>
    </row>
    <row r="581" spans="1:12" s="205" customFormat="1" ht="17.25" customHeight="1">
      <c r="A581" s="307"/>
      <c r="B581" s="259"/>
      <c r="C581" s="184" t="s">
        <v>586</v>
      </c>
      <c r="D581" s="242">
        <v>518</v>
      </c>
      <c r="E581" s="214">
        <v>0</v>
      </c>
      <c r="F581" s="209">
        <f t="shared" si="37"/>
        <v>518</v>
      </c>
      <c r="G581" s="229">
        <v>0</v>
      </c>
      <c r="H581" s="234">
        <v>24</v>
      </c>
      <c r="I581" s="234">
        <v>1</v>
      </c>
      <c r="J581" s="323">
        <v>259</v>
      </c>
      <c r="K581" s="282">
        <v>259</v>
      </c>
    </row>
    <row r="582" spans="1:12" s="205" customFormat="1" ht="17.25" customHeight="1">
      <c r="A582" s="307"/>
      <c r="B582" s="259"/>
      <c r="C582" s="184" t="s">
        <v>587</v>
      </c>
      <c r="D582" s="242">
        <v>332</v>
      </c>
      <c r="E582" s="214">
        <v>0</v>
      </c>
      <c r="F582" s="209">
        <f t="shared" si="37"/>
        <v>332</v>
      </c>
      <c r="G582" s="229">
        <v>0</v>
      </c>
      <c r="H582" s="234">
        <v>10</v>
      </c>
      <c r="I582" s="229">
        <v>0</v>
      </c>
      <c r="J582" s="323">
        <v>166</v>
      </c>
      <c r="K582" s="282">
        <v>166</v>
      </c>
    </row>
    <row r="583" spans="1:12" s="205" customFormat="1" ht="17.25" customHeight="1">
      <c r="A583" s="307"/>
      <c r="B583" s="259"/>
      <c r="C583" s="184" t="s">
        <v>588</v>
      </c>
      <c r="D583" s="242">
        <v>306</v>
      </c>
      <c r="E583" s="214">
        <v>0</v>
      </c>
      <c r="F583" s="209">
        <f t="shared" si="37"/>
        <v>306</v>
      </c>
      <c r="G583" s="229">
        <v>0</v>
      </c>
      <c r="H583" s="234">
        <v>24</v>
      </c>
      <c r="I583" s="234">
        <v>4</v>
      </c>
      <c r="J583" s="323">
        <v>117</v>
      </c>
      <c r="K583" s="282">
        <v>117</v>
      </c>
    </row>
    <row r="584" spans="1:12" s="205" customFormat="1" ht="17.25" customHeight="1">
      <c r="A584" s="307"/>
      <c r="B584" s="259"/>
      <c r="C584" s="184" t="s">
        <v>589</v>
      </c>
      <c r="D584" s="242">
        <v>578</v>
      </c>
      <c r="E584" s="214">
        <v>0</v>
      </c>
      <c r="F584" s="209">
        <f t="shared" si="37"/>
        <v>578</v>
      </c>
      <c r="G584" s="229">
        <v>0</v>
      </c>
      <c r="H584" s="234">
        <v>30</v>
      </c>
      <c r="I584" s="234">
        <v>26</v>
      </c>
      <c r="J584" s="323">
        <v>226</v>
      </c>
      <c r="K584" s="282">
        <v>226</v>
      </c>
    </row>
    <row r="585" spans="1:12" s="205" customFormat="1" ht="17.25" customHeight="1">
      <c r="A585" s="307"/>
      <c r="B585" s="259"/>
      <c r="C585" s="184" t="s">
        <v>590</v>
      </c>
      <c r="D585" s="242">
        <v>292</v>
      </c>
      <c r="E585" s="214">
        <v>0</v>
      </c>
      <c r="F585" s="209">
        <f t="shared" si="37"/>
        <v>292</v>
      </c>
      <c r="G585" s="229">
        <v>0</v>
      </c>
      <c r="H585" s="234">
        <v>15</v>
      </c>
      <c r="I585" s="234">
        <v>2</v>
      </c>
      <c r="J585" s="323">
        <v>121</v>
      </c>
      <c r="K585" s="282">
        <v>121</v>
      </c>
    </row>
    <row r="586" spans="1:12" s="205" customFormat="1" ht="17.25" customHeight="1">
      <c r="A586" s="307"/>
      <c r="B586" s="206"/>
      <c r="C586" s="184" t="s">
        <v>591</v>
      </c>
      <c r="D586" s="242">
        <v>184</v>
      </c>
      <c r="E586" s="214">
        <v>0</v>
      </c>
      <c r="F586" s="209">
        <f t="shared" ref="F586:F590" si="44">SUM(D586+E586)</f>
        <v>184</v>
      </c>
      <c r="G586" s="229">
        <v>0</v>
      </c>
      <c r="H586" s="234">
        <v>29</v>
      </c>
      <c r="I586" s="229">
        <v>0</v>
      </c>
      <c r="J586" s="323">
        <v>216</v>
      </c>
      <c r="K586" s="282">
        <v>216</v>
      </c>
    </row>
    <row r="587" spans="1:12" s="205" customFormat="1" ht="17.25" customHeight="1">
      <c r="A587" s="307"/>
      <c r="B587" s="206"/>
      <c r="C587" s="184" t="s">
        <v>592</v>
      </c>
      <c r="D587" s="242">
        <v>348</v>
      </c>
      <c r="E587" s="214">
        <v>0</v>
      </c>
      <c r="F587" s="209">
        <f t="shared" si="44"/>
        <v>348</v>
      </c>
      <c r="G587" s="229">
        <v>0</v>
      </c>
      <c r="H587" s="234">
        <v>24</v>
      </c>
      <c r="I587" s="234">
        <v>2</v>
      </c>
      <c r="J587" s="323">
        <v>115</v>
      </c>
      <c r="K587" s="282">
        <v>115</v>
      </c>
    </row>
    <row r="588" spans="1:12" s="205" customFormat="1" ht="17.25" customHeight="1">
      <c r="A588" s="307"/>
      <c r="B588" s="206"/>
      <c r="C588" s="184" t="s">
        <v>593</v>
      </c>
      <c r="D588" s="242">
        <v>190</v>
      </c>
      <c r="E588" s="214">
        <v>0</v>
      </c>
      <c r="F588" s="209">
        <f t="shared" si="44"/>
        <v>190</v>
      </c>
      <c r="G588" s="229">
        <v>0</v>
      </c>
      <c r="H588" s="234">
        <v>13</v>
      </c>
      <c r="I588" s="234">
        <v>1</v>
      </c>
      <c r="J588" s="323">
        <v>75</v>
      </c>
      <c r="K588" s="282">
        <v>75</v>
      </c>
    </row>
    <row r="589" spans="1:12" s="205" customFormat="1" ht="17.25" customHeight="1">
      <c r="A589" s="307"/>
      <c r="B589" s="206"/>
      <c r="C589" s="184" t="s">
        <v>594</v>
      </c>
      <c r="D589" s="242">
        <v>914</v>
      </c>
      <c r="E589" s="214">
        <v>0</v>
      </c>
      <c r="F589" s="209">
        <f t="shared" si="44"/>
        <v>914</v>
      </c>
      <c r="G589" s="229">
        <v>0</v>
      </c>
      <c r="H589" s="234">
        <v>10</v>
      </c>
      <c r="I589" s="234">
        <v>52</v>
      </c>
      <c r="J589" s="330">
        <v>0</v>
      </c>
      <c r="K589" s="242">
        <v>0</v>
      </c>
    </row>
    <row r="590" spans="1:12" s="205" customFormat="1" ht="6.75" customHeight="1" thickBot="1">
      <c r="A590" s="307"/>
      <c r="B590" s="206"/>
      <c r="C590" s="243"/>
      <c r="D590" s="214"/>
      <c r="E590" s="214"/>
      <c r="F590" s="209">
        <f t="shared" si="44"/>
        <v>0</v>
      </c>
      <c r="G590" s="229"/>
      <c r="H590" s="211"/>
      <c r="I590" s="211"/>
      <c r="J590" s="339"/>
      <c r="K590" s="277"/>
      <c r="L590" s="331"/>
    </row>
    <row r="591" spans="1:12" ht="18" thickTop="1" thickBot="1">
      <c r="A591" s="340" t="s">
        <v>595</v>
      </c>
      <c r="B591" s="341"/>
      <c r="C591" s="342">
        <v>416</v>
      </c>
      <c r="D591" s="343">
        <f t="shared" ref="D591:K591" si="45">SUM(D9,D34,D69,D90,D104,D113,D126,D138,D157,D166,D183,D193,D222,D230,D267,D274,D314,D325,D337,D361,D377,D392,D408,D420,D427,D435,D461,D480,D495,D512,D520,D533,D545,D576)</f>
        <v>1168399</v>
      </c>
      <c r="E591" s="343">
        <f t="shared" si="45"/>
        <v>2119</v>
      </c>
      <c r="F591" s="343">
        <f t="shared" si="45"/>
        <v>1206609</v>
      </c>
      <c r="G591" s="343">
        <f t="shared" si="45"/>
        <v>68077</v>
      </c>
      <c r="H591" s="343">
        <f t="shared" si="45"/>
        <v>7139</v>
      </c>
      <c r="I591" s="343">
        <f t="shared" si="45"/>
        <v>8384</v>
      </c>
      <c r="J591" s="344">
        <f t="shared" si="45"/>
        <v>75127</v>
      </c>
      <c r="K591" s="338">
        <f t="shared" si="45"/>
        <v>74979</v>
      </c>
      <c r="L591" s="368"/>
    </row>
    <row r="592" spans="1:12" ht="6" customHeight="1" thickTop="1">
      <c r="A592" s="187"/>
      <c r="B592" s="187"/>
      <c r="C592" s="188"/>
      <c r="D592" s="176"/>
      <c r="E592" s="176"/>
      <c r="J592" s="186"/>
      <c r="K592" s="186"/>
    </row>
    <row r="593" spans="1:12" ht="16.5" customHeight="1">
      <c r="A593" s="189" t="s">
        <v>637</v>
      </c>
      <c r="B593" s="189"/>
      <c r="C593" s="189"/>
      <c r="D593" s="176"/>
      <c r="E593" s="176"/>
      <c r="J593" s="186"/>
      <c r="K593" s="186"/>
      <c r="L593" s="178"/>
    </row>
    <row r="594" spans="1:12" s="178" customFormat="1">
      <c r="A594" s="174"/>
      <c r="B594" s="174"/>
      <c r="C594" s="190"/>
      <c r="D594" s="176"/>
      <c r="E594" s="176"/>
      <c r="H594" s="175"/>
      <c r="I594" s="191"/>
      <c r="J594" s="192"/>
      <c r="K594" s="192"/>
    </row>
    <row r="595" spans="1:12" s="178" customFormat="1">
      <c r="A595" s="174"/>
      <c r="B595" s="174"/>
      <c r="C595" s="190"/>
      <c r="D595" s="176"/>
      <c r="E595" s="176"/>
      <c r="H595" s="175"/>
      <c r="I595" s="191"/>
      <c r="J595" s="192"/>
      <c r="K595" s="192"/>
    </row>
    <row r="596" spans="1:12" s="178" customFormat="1">
      <c r="A596" s="174"/>
      <c r="B596" s="174"/>
      <c r="C596" s="190"/>
      <c r="D596" s="176"/>
      <c r="E596" s="176"/>
      <c r="H596" s="175"/>
      <c r="I596" s="191"/>
    </row>
    <row r="597" spans="1:12" s="178" customFormat="1">
      <c r="A597" s="174"/>
      <c r="B597" s="174"/>
      <c r="C597" s="190"/>
      <c r="D597" s="176"/>
      <c r="E597" s="176"/>
      <c r="H597" s="175"/>
      <c r="I597" s="191"/>
    </row>
    <row r="598" spans="1:12" s="178" customFormat="1">
      <c r="A598" s="174"/>
      <c r="B598" s="174"/>
      <c r="C598" s="190"/>
      <c r="D598" s="176"/>
      <c r="E598" s="176"/>
      <c r="H598" s="175"/>
      <c r="I598" s="191"/>
    </row>
    <row r="599" spans="1:12" s="178" customFormat="1">
      <c r="A599" s="174"/>
      <c r="B599" s="174"/>
      <c r="C599" s="190"/>
      <c r="D599" s="176"/>
      <c r="E599" s="176"/>
      <c r="H599" s="175"/>
      <c r="I599" s="191"/>
    </row>
    <row r="600" spans="1:12" s="178" customFormat="1">
      <c r="A600" s="174"/>
      <c r="B600" s="174"/>
      <c r="C600" s="190"/>
      <c r="D600" s="176"/>
      <c r="E600" s="176"/>
      <c r="H600" s="175"/>
      <c r="I600" s="191"/>
    </row>
    <row r="601" spans="1:12" s="178" customFormat="1">
      <c r="A601" s="174"/>
      <c r="B601" s="174"/>
      <c r="C601" s="190"/>
      <c r="D601" s="176"/>
      <c r="E601" s="176"/>
      <c r="H601" s="175"/>
      <c r="I601" s="191"/>
    </row>
    <row r="602" spans="1:12" s="178" customFormat="1">
      <c r="A602" s="174"/>
      <c r="B602" s="174"/>
      <c r="C602" s="190"/>
      <c r="D602" s="176"/>
      <c r="E602" s="176"/>
      <c r="H602" s="175"/>
      <c r="I602" s="191"/>
    </row>
    <row r="603" spans="1:12" s="178" customFormat="1">
      <c r="A603" s="174"/>
      <c r="B603" s="174"/>
      <c r="C603" s="190"/>
      <c r="D603" s="176"/>
      <c r="E603" s="176"/>
      <c r="H603" s="175"/>
      <c r="I603" s="191"/>
    </row>
    <row r="604" spans="1:12" s="178" customFormat="1">
      <c r="A604" s="174"/>
      <c r="B604" s="174"/>
      <c r="C604" s="190"/>
      <c r="D604" s="176"/>
      <c r="E604" s="176"/>
      <c r="H604" s="175"/>
      <c r="I604" s="191"/>
    </row>
    <row r="605" spans="1:12" s="178" customFormat="1">
      <c r="A605" s="174"/>
      <c r="B605" s="174"/>
      <c r="C605" s="190"/>
      <c r="D605" s="176"/>
      <c r="E605" s="176"/>
      <c r="H605" s="175"/>
      <c r="I605" s="191"/>
    </row>
    <row r="606" spans="1:12" s="178" customFormat="1">
      <c r="A606" s="174"/>
      <c r="B606" s="174"/>
      <c r="C606" s="190"/>
      <c r="D606" s="176"/>
      <c r="E606" s="176"/>
      <c r="H606" s="175"/>
      <c r="I606" s="191"/>
    </row>
    <row r="607" spans="1:12" s="178" customFormat="1">
      <c r="A607" s="174"/>
      <c r="B607" s="174"/>
      <c r="C607" s="190"/>
      <c r="D607" s="176"/>
      <c r="E607" s="176"/>
      <c r="H607" s="175"/>
      <c r="I607" s="191"/>
    </row>
    <row r="608" spans="1:12" s="178" customFormat="1">
      <c r="A608" s="174"/>
      <c r="B608" s="174"/>
      <c r="C608" s="190"/>
      <c r="D608" s="176"/>
      <c r="E608" s="176"/>
      <c r="H608" s="175"/>
      <c r="I608" s="191"/>
    </row>
    <row r="609" spans="1:9" s="178" customFormat="1">
      <c r="A609" s="174"/>
      <c r="B609" s="174"/>
      <c r="C609" s="190"/>
      <c r="D609" s="176"/>
      <c r="E609" s="176"/>
      <c r="H609" s="175"/>
      <c r="I609" s="191"/>
    </row>
    <row r="610" spans="1:9" s="178" customFormat="1">
      <c r="A610" s="174"/>
      <c r="B610" s="174"/>
      <c r="C610" s="190"/>
      <c r="D610" s="176"/>
      <c r="E610" s="176"/>
      <c r="H610" s="175"/>
      <c r="I610" s="191"/>
    </row>
    <row r="611" spans="1:9" s="178" customFormat="1">
      <c r="A611" s="174"/>
      <c r="B611" s="174"/>
      <c r="C611" s="190"/>
      <c r="D611" s="176"/>
      <c r="E611" s="176"/>
      <c r="H611" s="175"/>
      <c r="I611" s="191"/>
    </row>
    <row r="612" spans="1:9" s="178" customFormat="1">
      <c r="A612" s="174"/>
      <c r="B612" s="174"/>
      <c r="C612" s="190"/>
      <c r="D612" s="176"/>
      <c r="E612" s="176"/>
      <c r="H612" s="175"/>
      <c r="I612" s="191"/>
    </row>
    <row r="613" spans="1:9" s="178" customFormat="1">
      <c r="A613" s="174"/>
      <c r="B613" s="174"/>
      <c r="C613" s="190"/>
      <c r="D613" s="176"/>
      <c r="E613" s="176"/>
      <c r="H613" s="175"/>
      <c r="I613" s="191"/>
    </row>
    <row r="614" spans="1:9" s="178" customFormat="1">
      <c r="A614" s="174"/>
      <c r="B614" s="174"/>
      <c r="C614" s="190"/>
      <c r="D614" s="176"/>
      <c r="E614" s="176"/>
      <c r="H614" s="175"/>
      <c r="I614" s="191"/>
    </row>
    <row r="615" spans="1:9" s="178" customFormat="1">
      <c r="A615" s="174"/>
      <c r="B615" s="174"/>
      <c r="C615" s="190"/>
      <c r="D615" s="176"/>
      <c r="E615" s="176"/>
      <c r="H615" s="175"/>
      <c r="I615" s="191"/>
    </row>
    <row r="616" spans="1:9" s="178" customFormat="1">
      <c r="A616" s="174"/>
      <c r="B616" s="174"/>
      <c r="C616" s="190"/>
      <c r="D616" s="176"/>
      <c r="E616" s="176"/>
      <c r="H616" s="175"/>
      <c r="I616" s="191"/>
    </row>
    <row r="617" spans="1:9" s="178" customFormat="1">
      <c r="A617" s="174"/>
      <c r="B617" s="174"/>
      <c r="C617" s="190"/>
      <c r="D617" s="176"/>
      <c r="E617" s="176"/>
      <c r="H617" s="175"/>
      <c r="I617" s="191"/>
    </row>
    <row r="618" spans="1:9" s="178" customFormat="1">
      <c r="A618" s="174"/>
      <c r="B618" s="174"/>
      <c r="C618" s="190"/>
      <c r="D618" s="176"/>
      <c r="E618" s="176"/>
      <c r="H618" s="175"/>
      <c r="I618" s="191"/>
    </row>
    <row r="619" spans="1:9" s="178" customFormat="1">
      <c r="A619" s="174"/>
      <c r="B619" s="174"/>
      <c r="C619" s="190"/>
      <c r="D619" s="176"/>
      <c r="E619" s="176"/>
      <c r="H619" s="175"/>
      <c r="I619" s="191"/>
    </row>
    <row r="620" spans="1:9" s="178" customFormat="1">
      <c r="A620" s="174"/>
      <c r="B620" s="174"/>
      <c r="C620" s="190"/>
      <c r="D620" s="176"/>
      <c r="E620" s="176"/>
      <c r="H620" s="175"/>
      <c r="I620" s="191"/>
    </row>
    <row r="621" spans="1:9" s="178" customFormat="1">
      <c r="A621" s="174"/>
      <c r="B621" s="174"/>
      <c r="C621" s="190"/>
      <c r="D621" s="176"/>
      <c r="E621" s="176"/>
      <c r="H621" s="175"/>
      <c r="I621" s="191"/>
    </row>
    <row r="622" spans="1:9" s="178" customFormat="1">
      <c r="A622" s="174"/>
      <c r="B622" s="174"/>
      <c r="C622" s="190"/>
      <c r="D622" s="176"/>
      <c r="E622" s="176"/>
      <c r="H622" s="175"/>
      <c r="I622" s="191"/>
    </row>
    <row r="623" spans="1:9" s="178" customFormat="1">
      <c r="A623" s="174"/>
      <c r="B623" s="174"/>
      <c r="C623" s="190"/>
      <c r="D623" s="176"/>
      <c r="E623" s="176"/>
      <c r="H623" s="175"/>
      <c r="I623" s="191"/>
    </row>
    <row r="624" spans="1:9" s="178" customFormat="1">
      <c r="A624" s="174"/>
      <c r="B624" s="174"/>
      <c r="C624" s="190"/>
      <c r="D624" s="176"/>
      <c r="E624" s="176"/>
      <c r="H624" s="175"/>
      <c r="I624" s="191"/>
    </row>
    <row r="625" spans="1:9" s="178" customFormat="1">
      <c r="A625" s="174"/>
      <c r="B625" s="174"/>
      <c r="C625" s="190"/>
      <c r="D625" s="176"/>
      <c r="E625" s="176"/>
      <c r="H625" s="175"/>
      <c r="I625" s="191"/>
    </row>
    <row r="626" spans="1:9" s="178" customFormat="1">
      <c r="A626" s="174"/>
      <c r="B626" s="174"/>
      <c r="C626" s="190"/>
      <c r="D626" s="176"/>
      <c r="E626" s="176"/>
      <c r="H626" s="175"/>
      <c r="I626" s="191"/>
    </row>
    <row r="627" spans="1:9" s="178" customFormat="1">
      <c r="A627" s="174"/>
      <c r="B627" s="174"/>
      <c r="C627" s="190"/>
      <c r="D627" s="176"/>
      <c r="E627" s="176"/>
      <c r="H627" s="175"/>
      <c r="I627" s="191"/>
    </row>
    <row r="628" spans="1:9" s="178" customFormat="1">
      <c r="A628" s="174"/>
      <c r="B628" s="174"/>
      <c r="C628" s="190"/>
      <c r="D628" s="176"/>
      <c r="E628" s="176"/>
      <c r="H628" s="175"/>
      <c r="I628" s="191"/>
    </row>
    <row r="629" spans="1:9" s="178" customFormat="1">
      <c r="A629" s="174"/>
      <c r="B629" s="174"/>
      <c r="C629" s="190"/>
      <c r="D629" s="176"/>
      <c r="E629" s="176"/>
      <c r="H629" s="175"/>
      <c r="I629" s="191"/>
    </row>
    <row r="630" spans="1:9" s="178" customFormat="1">
      <c r="A630" s="174"/>
      <c r="B630" s="174"/>
      <c r="C630" s="190"/>
      <c r="D630" s="176"/>
      <c r="E630" s="176"/>
      <c r="H630" s="175"/>
      <c r="I630" s="191"/>
    </row>
    <row r="631" spans="1:9" s="178" customFormat="1">
      <c r="A631" s="174"/>
      <c r="B631" s="174"/>
      <c r="C631" s="190"/>
      <c r="D631" s="176"/>
      <c r="E631" s="176"/>
      <c r="H631" s="175"/>
      <c r="I631" s="191"/>
    </row>
    <row r="632" spans="1:9" s="178" customFormat="1">
      <c r="A632" s="174"/>
      <c r="B632" s="174"/>
      <c r="C632" s="190"/>
      <c r="D632" s="176"/>
      <c r="E632" s="176"/>
      <c r="H632" s="175"/>
      <c r="I632" s="191"/>
    </row>
    <row r="633" spans="1:9" s="178" customFormat="1">
      <c r="A633" s="174"/>
      <c r="B633" s="174"/>
      <c r="C633" s="190"/>
      <c r="D633" s="176"/>
      <c r="E633" s="176"/>
      <c r="H633" s="175"/>
      <c r="I633" s="191"/>
    </row>
    <row r="634" spans="1:9" s="178" customFormat="1">
      <c r="A634" s="174"/>
      <c r="B634" s="174"/>
      <c r="C634" s="190"/>
      <c r="D634" s="176"/>
      <c r="E634" s="176"/>
      <c r="H634" s="175"/>
      <c r="I634" s="191"/>
    </row>
    <row r="635" spans="1:9" s="178" customFormat="1">
      <c r="A635" s="174"/>
      <c r="B635" s="174"/>
      <c r="C635" s="190"/>
      <c r="D635" s="176"/>
      <c r="E635" s="176"/>
      <c r="H635" s="175"/>
      <c r="I635" s="191"/>
    </row>
    <row r="636" spans="1:9" s="178" customFormat="1">
      <c r="A636" s="174"/>
      <c r="B636" s="174"/>
      <c r="C636" s="190"/>
      <c r="D636" s="176"/>
      <c r="E636" s="176"/>
      <c r="H636" s="175"/>
      <c r="I636" s="191"/>
    </row>
    <row r="637" spans="1:9" s="178" customFormat="1">
      <c r="A637" s="174"/>
      <c r="B637" s="174"/>
      <c r="C637" s="190"/>
      <c r="D637" s="176"/>
      <c r="E637" s="176"/>
      <c r="H637" s="175"/>
      <c r="I637" s="191"/>
    </row>
    <row r="638" spans="1:9" s="178" customFormat="1">
      <c r="A638" s="174"/>
      <c r="B638" s="174"/>
      <c r="C638" s="190"/>
      <c r="D638" s="176"/>
      <c r="E638" s="176"/>
      <c r="H638" s="175"/>
      <c r="I638" s="191"/>
    </row>
    <row r="639" spans="1:9" s="178" customFormat="1">
      <c r="A639" s="174"/>
      <c r="B639" s="174"/>
      <c r="C639" s="190"/>
      <c r="D639" s="176"/>
      <c r="E639" s="176"/>
      <c r="H639" s="175"/>
      <c r="I639" s="191"/>
    </row>
    <row r="640" spans="1:9" s="178" customFormat="1">
      <c r="A640" s="174"/>
      <c r="B640" s="174"/>
      <c r="C640" s="190"/>
      <c r="D640" s="176"/>
      <c r="E640" s="176"/>
      <c r="H640" s="175"/>
      <c r="I640" s="191"/>
    </row>
    <row r="641" spans="1:9" s="178" customFormat="1">
      <c r="A641" s="174"/>
      <c r="B641" s="174"/>
      <c r="C641" s="190"/>
      <c r="D641" s="176"/>
      <c r="E641" s="176"/>
      <c r="H641" s="175"/>
      <c r="I641" s="191"/>
    </row>
    <row r="642" spans="1:9" s="178" customFormat="1">
      <c r="A642" s="174"/>
      <c r="B642" s="174"/>
      <c r="C642" s="190"/>
      <c r="D642" s="176"/>
      <c r="E642" s="176"/>
      <c r="H642" s="175"/>
      <c r="I642" s="191"/>
    </row>
    <row r="643" spans="1:9" s="178" customFormat="1">
      <c r="A643" s="174"/>
      <c r="B643" s="174"/>
      <c r="C643" s="190"/>
      <c r="D643" s="176"/>
      <c r="E643" s="176"/>
      <c r="H643" s="175"/>
      <c r="I643" s="191"/>
    </row>
    <row r="644" spans="1:9" s="178" customFormat="1">
      <c r="A644" s="174"/>
      <c r="B644" s="174"/>
      <c r="C644" s="190"/>
      <c r="D644" s="176"/>
      <c r="E644" s="176"/>
      <c r="H644" s="175"/>
      <c r="I644" s="191"/>
    </row>
    <row r="645" spans="1:9" s="178" customFormat="1">
      <c r="A645" s="174"/>
      <c r="B645" s="174"/>
      <c r="C645" s="190"/>
      <c r="D645" s="176"/>
      <c r="E645" s="176"/>
      <c r="H645" s="175"/>
      <c r="I645" s="191"/>
    </row>
    <row r="646" spans="1:9" s="178" customFormat="1">
      <c r="A646" s="174"/>
      <c r="B646" s="174"/>
      <c r="C646" s="190"/>
      <c r="D646" s="176"/>
      <c r="E646" s="176"/>
      <c r="H646" s="175"/>
      <c r="I646" s="191"/>
    </row>
    <row r="647" spans="1:9" s="178" customFormat="1">
      <c r="A647" s="174"/>
      <c r="B647" s="174"/>
      <c r="C647" s="190"/>
      <c r="D647" s="176"/>
      <c r="E647" s="176"/>
      <c r="H647" s="175"/>
      <c r="I647" s="191"/>
    </row>
    <row r="648" spans="1:9" s="178" customFormat="1">
      <c r="A648" s="174"/>
      <c r="B648" s="174"/>
      <c r="C648" s="190"/>
      <c r="D648" s="176"/>
      <c r="E648" s="176"/>
      <c r="H648" s="175"/>
      <c r="I648" s="191"/>
    </row>
    <row r="649" spans="1:9" s="178" customFormat="1">
      <c r="A649" s="174"/>
      <c r="B649" s="174"/>
      <c r="C649" s="190"/>
      <c r="D649" s="176"/>
      <c r="E649" s="176"/>
      <c r="H649" s="175"/>
      <c r="I649" s="191"/>
    </row>
    <row r="650" spans="1:9" s="178" customFormat="1">
      <c r="A650" s="174"/>
      <c r="B650" s="174"/>
      <c r="C650" s="190"/>
      <c r="D650" s="176"/>
      <c r="E650" s="176"/>
      <c r="H650" s="175"/>
      <c r="I650" s="191"/>
    </row>
    <row r="651" spans="1:9" s="178" customFormat="1">
      <c r="A651" s="174"/>
      <c r="B651" s="174"/>
      <c r="C651" s="190"/>
      <c r="D651" s="176"/>
      <c r="E651" s="176"/>
      <c r="H651" s="175"/>
      <c r="I651" s="191"/>
    </row>
    <row r="652" spans="1:9" s="178" customFormat="1">
      <c r="A652" s="174"/>
      <c r="B652" s="174"/>
      <c r="C652" s="190"/>
      <c r="D652" s="176"/>
      <c r="E652" s="176"/>
      <c r="H652" s="175"/>
      <c r="I652" s="191"/>
    </row>
    <row r="653" spans="1:9" s="178" customFormat="1">
      <c r="A653" s="174"/>
      <c r="B653" s="174"/>
      <c r="C653" s="190"/>
      <c r="D653" s="176"/>
      <c r="E653" s="176"/>
      <c r="H653" s="175"/>
      <c r="I653" s="191"/>
    </row>
    <row r="654" spans="1:9" s="178" customFormat="1">
      <c r="A654" s="174"/>
      <c r="B654" s="174"/>
      <c r="C654" s="190"/>
      <c r="D654" s="176"/>
      <c r="E654" s="176"/>
      <c r="H654" s="175"/>
      <c r="I654" s="191"/>
    </row>
    <row r="655" spans="1:9" s="178" customFormat="1">
      <c r="A655" s="174"/>
      <c r="B655" s="174"/>
      <c r="C655" s="190"/>
      <c r="D655" s="176"/>
      <c r="E655" s="176"/>
      <c r="H655" s="175"/>
      <c r="I655" s="191"/>
    </row>
    <row r="656" spans="1:9" s="178" customFormat="1">
      <c r="A656" s="174"/>
      <c r="B656" s="174"/>
      <c r="C656" s="190"/>
      <c r="D656" s="176"/>
      <c r="E656" s="176"/>
      <c r="H656" s="175"/>
      <c r="I656" s="191"/>
    </row>
    <row r="657" spans="1:9" s="178" customFormat="1">
      <c r="A657" s="174"/>
      <c r="B657" s="174"/>
      <c r="C657" s="190"/>
      <c r="D657" s="176"/>
      <c r="E657" s="176"/>
      <c r="H657" s="175"/>
      <c r="I657" s="191"/>
    </row>
    <row r="658" spans="1:9" s="178" customFormat="1">
      <c r="A658" s="174"/>
      <c r="B658" s="174"/>
      <c r="C658" s="190"/>
      <c r="D658" s="176"/>
      <c r="E658" s="176"/>
      <c r="H658" s="175"/>
      <c r="I658" s="191"/>
    </row>
    <row r="659" spans="1:9" s="178" customFormat="1">
      <c r="A659" s="174"/>
      <c r="B659" s="174"/>
      <c r="C659" s="190"/>
      <c r="D659" s="176"/>
      <c r="E659" s="176"/>
      <c r="H659" s="175"/>
      <c r="I659" s="191"/>
    </row>
    <row r="660" spans="1:9" s="178" customFormat="1">
      <c r="A660" s="174"/>
      <c r="B660" s="174"/>
      <c r="C660" s="190"/>
      <c r="D660" s="176"/>
      <c r="E660" s="176"/>
      <c r="H660" s="175"/>
      <c r="I660" s="191"/>
    </row>
    <row r="661" spans="1:9" s="178" customFormat="1">
      <c r="A661" s="174"/>
      <c r="B661" s="174"/>
      <c r="C661" s="190"/>
      <c r="D661" s="176"/>
      <c r="E661" s="176"/>
      <c r="H661" s="175"/>
      <c r="I661" s="191"/>
    </row>
    <row r="662" spans="1:9" s="178" customFormat="1">
      <c r="A662" s="174"/>
      <c r="B662" s="174"/>
      <c r="C662" s="190"/>
      <c r="D662" s="176"/>
      <c r="E662" s="176"/>
      <c r="H662" s="175"/>
      <c r="I662" s="191"/>
    </row>
    <row r="663" spans="1:9" s="178" customFormat="1">
      <c r="A663" s="174"/>
      <c r="B663" s="174"/>
      <c r="C663" s="190"/>
      <c r="D663" s="176"/>
      <c r="E663" s="176"/>
      <c r="H663" s="175"/>
      <c r="I663" s="191"/>
    </row>
    <row r="664" spans="1:9" s="178" customFormat="1">
      <c r="A664" s="174"/>
      <c r="B664" s="174"/>
      <c r="C664" s="190"/>
      <c r="D664" s="176"/>
      <c r="E664" s="176"/>
      <c r="H664" s="175"/>
      <c r="I664" s="191"/>
    </row>
    <row r="665" spans="1:9" s="178" customFormat="1">
      <c r="A665" s="174"/>
      <c r="B665" s="174"/>
      <c r="C665" s="190"/>
      <c r="D665" s="176"/>
      <c r="E665" s="176"/>
      <c r="H665" s="175"/>
      <c r="I665" s="191"/>
    </row>
    <row r="666" spans="1:9" s="178" customFormat="1">
      <c r="A666" s="174"/>
      <c r="B666" s="174"/>
      <c r="C666" s="190"/>
      <c r="D666" s="176"/>
      <c r="E666" s="176"/>
      <c r="H666" s="175"/>
      <c r="I666" s="191"/>
    </row>
    <row r="667" spans="1:9" s="178" customFormat="1">
      <c r="A667" s="174"/>
      <c r="B667" s="174"/>
      <c r="C667" s="190"/>
      <c r="D667" s="176"/>
      <c r="E667" s="176"/>
      <c r="H667" s="175"/>
      <c r="I667" s="191"/>
    </row>
    <row r="668" spans="1:9" s="178" customFormat="1">
      <c r="A668" s="174"/>
      <c r="B668" s="174"/>
      <c r="C668" s="190"/>
      <c r="D668" s="176"/>
      <c r="E668" s="176"/>
      <c r="H668" s="175"/>
      <c r="I668" s="191"/>
    </row>
    <row r="669" spans="1:9" s="178" customFormat="1">
      <c r="A669" s="174"/>
      <c r="B669" s="174"/>
      <c r="C669" s="190"/>
      <c r="D669" s="176"/>
      <c r="E669" s="176"/>
      <c r="H669" s="175"/>
      <c r="I669" s="191"/>
    </row>
    <row r="670" spans="1:9" s="178" customFormat="1">
      <c r="A670" s="174"/>
      <c r="B670" s="174"/>
      <c r="C670" s="190"/>
      <c r="D670" s="176"/>
      <c r="E670" s="176"/>
      <c r="H670" s="175"/>
      <c r="I670" s="191"/>
    </row>
    <row r="671" spans="1:9" s="178" customFormat="1">
      <c r="A671" s="174"/>
      <c r="B671" s="174"/>
      <c r="C671" s="190"/>
      <c r="D671" s="176"/>
      <c r="E671" s="176"/>
      <c r="H671" s="175"/>
      <c r="I671" s="191"/>
    </row>
    <row r="672" spans="1:9" s="178" customFormat="1">
      <c r="A672" s="174"/>
      <c r="B672" s="174"/>
      <c r="C672" s="190"/>
      <c r="D672" s="176"/>
      <c r="E672" s="176"/>
      <c r="H672" s="175"/>
      <c r="I672" s="191"/>
    </row>
    <row r="673" spans="1:9" s="178" customFormat="1">
      <c r="A673" s="174"/>
      <c r="B673" s="174"/>
      <c r="C673" s="190"/>
      <c r="D673" s="176"/>
      <c r="E673" s="176"/>
      <c r="H673" s="175"/>
      <c r="I673" s="191"/>
    </row>
    <row r="674" spans="1:9" s="178" customFormat="1">
      <c r="A674" s="174"/>
      <c r="B674" s="174"/>
      <c r="C674" s="190"/>
      <c r="D674" s="176"/>
      <c r="E674" s="176"/>
      <c r="H674" s="175"/>
      <c r="I674" s="191"/>
    </row>
    <row r="675" spans="1:9" s="178" customFormat="1">
      <c r="A675" s="174"/>
      <c r="B675" s="174"/>
      <c r="C675" s="190"/>
      <c r="D675" s="176"/>
      <c r="E675" s="176"/>
      <c r="H675" s="175"/>
      <c r="I675" s="191"/>
    </row>
    <row r="676" spans="1:9" s="178" customFormat="1">
      <c r="A676" s="174"/>
      <c r="B676" s="174"/>
      <c r="C676" s="190"/>
      <c r="D676" s="176"/>
      <c r="E676" s="176"/>
      <c r="H676" s="175"/>
      <c r="I676" s="191"/>
    </row>
    <row r="677" spans="1:9" s="178" customFormat="1">
      <c r="A677" s="174"/>
      <c r="B677" s="174"/>
      <c r="C677" s="190"/>
      <c r="D677" s="176"/>
      <c r="E677" s="176"/>
      <c r="H677" s="175"/>
      <c r="I677" s="191"/>
    </row>
    <row r="678" spans="1:9" s="178" customFormat="1">
      <c r="A678" s="174"/>
      <c r="B678" s="174"/>
      <c r="C678" s="190"/>
      <c r="D678" s="176"/>
      <c r="E678" s="176"/>
      <c r="H678" s="175"/>
      <c r="I678" s="191"/>
    </row>
    <row r="679" spans="1:9" s="178" customFormat="1">
      <c r="A679" s="174"/>
      <c r="B679" s="174"/>
      <c r="C679" s="190"/>
      <c r="D679" s="176"/>
      <c r="E679" s="176"/>
      <c r="H679" s="175"/>
      <c r="I679" s="191"/>
    </row>
    <row r="680" spans="1:9" s="178" customFormat="1">
      <c r="A680" s="174"/>
      <c r="B680" s="174"/>
      <c r="C680" s="190"/>
      <c r="D680" s="176"/>
      <c r="E680" s="176"/>
      <c r="H680" s="175"/>
      <c r="I680" s="191"/>
    </row>
    <row r="681" spans="1:9" s="178" customFormat="1">
      <c r="A681" s="174"/>
      <c r="B681" s="174"/>
      <c r="C681" s="190"/>
      <c r="D681" s="176"/>
      <c r="E681" s="176"/>
      <c r="H681" s="175"/>
      <c r="I681" s="191"/>
    </row>
    <row r="682" spans="1:9" s="178" customFormat="1">
      <c r="A682" s="174"/>
      <c r="B682" s="174"/>
      <c r="C682" s="190"/>
      <c r="D682" s="176"/>
      <c r="E682" s="176"/>
      <c r="H682" s="175"/>
      <c r="I682" s="191"/>
    </row>
    <row r="683" spans="1:9" s="178" customFormat="1">
      <c r="A683" s="174"/>
      <c r="B683" s="174"/>
      <c r="C683" s="190"/>
      <c r="D683" s="176"/>
      <c r="E683" s="176"/>
      <c r="H683" s="175"/>
      <c r="I683" s="191"/>
    </row>
    <row r="684" spans="1:9" s="178" customFormat="1">
      <c r="A684" s="174"/>
      <c r="B684" s="174"/>
      <c r="C684" s="190"/>
      <c r="D684" s="176"/>
      <c r="E684" s="176"/>
      <c r="H684" s="175"/>
      <c r="I684" s="191"/>
    </row>
    <row r="685" spans="1:9" s="178" customFormat="1">
      <c r="A685" s="174"/>
      <c r="B685" s="174"/>
      <c r="C685" s="190"/>
      <c r="D685" s="176"/>
      <c r="E685" s="176"/>
      <c r="H685" s="175"/>
      <c r="I685" s="191"/>
    </row>
    <row r="686" spans="1:9" s="178" customFormat="1">
      <c r="A686" s="174"/>
      <c r="B686" s="174"/>
      <c r="C686" s="190"/>
      <c r="D686" s="176"/>
      <c r="E686" s="176"/>
      <c r="H686" s="175"/>
      <c r="I686" s="191"/>
    </row>
    <row r="687" spans="1:9" s="178" customFormat="1">
      <c r="A687" s="174"/>
      <c r="B687" s="174"/>
      <c r="C687" s="190"/>
      <c r="D687" s="176"/>
      <c r="E687" s="176"/>
      <c r="H687" s="175"/>
      <c r="I687" s="191"/>
    </row>
    <row r="688" spans="1:9" s="178" customFormat="1">
      <c r="A688" s="174"/>
      <c r="B688" s="174"/>
      <c r="C688" s="190"/>
      <c r="D688" s="176"/>
      <c r="E688" s="176"/>
      <c r="H688" s="175"/>
      <c r="I688" s="191"/>
    </row>
    <row r="689" spans="1:9" s="178" customFormat="1">
      <c r="A689" s="174"/>
      <c r="B689" s="174"/>
      <c r="C689" s="190"/>
      <c r="D689" s="176"/>
      <c r="E689" s="176"/>
      <c r="H689" s="175"/>
      <c r="I689" s="191"/>
    </row>
    <row r="690" spans="1:9" s="178" customFormat="1">
      <c r="A690" s="174"/>
      <c r="B690" s="174"/>
      <c r="C690" s="190"/>
      <c r="D690" s="176"/>
      <c r="E690" s="176"/>
      <c r="H690" s="175"/>
      <c r="I690" s="191"/>
    </row>
    <row r="691" spans="1:9" s="178" customFormat="1">
      <c r="A691" s="174"/>
      <c r="B691" s="174"/>
      <c r="C691" s="190"/>
      <c r="D691" s="176"/>
      <c r="E691" s="176"/>
      <c r="H691" s="175"/>
      <c r="I691" s="191"/>
    </row>
    <row r="692" spans="1:9" s="178" customFormat="1">
      <c r="A692" s="174"/>
      <c r="B692" s="174"/>
      <c r="C692" s="190"/>
      <c r="D692" s="176"/>
      <c r="E692" s="176"/>
      <c r="H692" s="175"/>
      <c r="I692" s="191"/>
    </row>
    <row r="693" spans="1:9" s="178" customFormat="1">
      <c r="A693" s="174"/>
      <c r="B693" s="174"/>
      <c r="C693" s="190"/>
      <c r="D693" s="176"/>
      <c r="E693" s="176"/>
      <c r="H693" s="175"/>
      <c r="I693" s="191"/>
    </row>
    <row r="694" spans="1:9" s="178" customFormat="1">
      <c r="A694" s="174"/>
      <c r="B694" s="174"/>
      <c r="C694" s="190"/>
      <c r="D694" s="176"/>
      <c r="E694" s="176"/>
      <c r="H694" s="175"/>
      <c r="I694" s="191"/>
    </row>
    <row r="695" spans="1:9" s="178" customFormat="1">
      <c r="A695" s="174"/>
      <c r="B695" s="174"/>
      <c r="C695" s="190"/>
      <c r="D695" s="176"/>
      <c r="E695" s="176"/>
      <c r="H695" s="175"/>
      <c r="I695" s="191"/>
    </row>
    <row r="696" spans="1:9" s="178" customFormat="1">
      <c r="A696" s="174"/>
      <c r="B696" s="174"/>
      <c r="C696" s="190"/>
      <c r="D696" s="176"/>
      <c r="E696" s="176"/>
      <c r="H696" s="175"/>
      <c r="I696" s="191"/>
    </row>
    <row r="697" spans="1:9" s="178" customFormat="1">
      <c r="A697" s="174"/>
      <c r="B697" s="174"/>
      <c r="C697" s="190"/>
      <c r="D697" s="176"/>
      <c r="E697" s="176"/>
      <c r="H697" s="175"/>
      <c r="I697" s="191"/>
    </row>
    <row r="698" spans="1:9" s="178" customFormat="1">
      <c r="A698" s="174"/>
      <c r="B698" s="174"/>
      <c r="C698" s="190"/>
      <c r="D698" s="176"/>
      <c r="E698" s="176"/>
      <c r="H698" s="175"/>
      <c r="I698" s="191"/>
    </row>
    <row r="699" spans="1:9" s="178" customFormat="1">
      <c r="A699" s="174"/>
      <c r="B699" s="174"/>
      <c r="C699" s="190"/>
      <c r="D699" s="176"/>
      <c r="E699" s="176"/>
      <c r="H699" s="175"/>
      <c r="I699" s="191"/>
    </row>
    <row r="700" spans="1:9" s="178" customFormat="1">
      <c r="A700" s="174"/>
      <c r="B700" s="174"/>
      <c r="C700" s="190"/>
      <c r="D700" s="176"/>
      <c r="E700" s="176"/>
      <c r="H700" s="175"/>
      <c r="I700" s="191"/>
    </row>
    <row r="701" spans="1:9" s="178" customFormat="1">
      <c r="A701" s="174"/>
      <c r="B701" s="174"/>
      <c r="C701" s="190"/>
      <c r="D701" s="176"/>
      <c r="E701" s="176"/>
      <c r="H701" s="175"/>
      <c r="I701" s="191"/>
    </row>
    <row r="702" spans="1:9" s="178" customFormat="1">
      <c r="A702" s="174"/>
      <c r="B702" s="174"/>
      <c r="C702" s="190"/>
      <c r="D702" s="176"/>
      <c r="E702" s="176"/>
      <c r="H702" s="175"/>
      <c r="I702" s="191"/>
    </row>
    <row r="703" spans="1:9" s="178" customFormat="1">
      <c r="A703" s="174"/>
      <c r="B703" s="174"/>
      <c r="C703" s="190"/>
      <c r="D703" s="176"/>
      <c r="E703" s="176"/>
      <c r="H703" s="175"/>
      <c r="I703" s="191"/>
    </row>
    <row r="704" spans="1:9" s="178" customFormat="1">
      <c r="A704" s="174"/>
      <c r="B704" s="174"/>
      <c r="C704" s="190"/>
      <c r="D704" s="176"/>
      <c r="E704" s="176"/>
      <c r="H704" s="175"/>
      <c r="I704" s="191"/>
    </row>
    <row r="705" spans="1:9" s="178" customFormat="1">
      <c r="A705" s="174"/>
      <c r="B705" s="174"/>
      <c r="C705" s="190"/>
      <c r="D705" s="176"/>
      <c r="E705" s="176"/>
      <c r="H705" s="175"/>
      <c r="I705" s="191"/>
    </row>
    <row r="706" spans="1:9" s="178" customFormat="1">
      <c r="A706" s="174"/>
      <c r="B706" s="174"/>
      <c r="C706" s="190"/>
      <c r="D706" s="176"/>
      <c r="E706" s="176"/>
      <c r="H706" s="175"/>
      <c r="I706" s="191"/>
    </row>
    <row r="707" spans="1:9" s="178" customFormat="1">
      <c r="A707" s="174"/>
      <c r="B707" s="174"/>
      <c r="C707" s="190"/>
      <c r="D707" s="176"/>
      <c r="E707" s="176"/>
      <c r="H707" s="175"/>
      <c r="I707" s="191"/>
    </row>
    <row r="708" spans="1:9" s="178" customFormat="1">
      <c r="A708" s="174"/>
      <c r="B708" s="174"/>
      <c r="C708" s="190"/>
      <c r="D708" s="176"/>
      <c r="E708" s="176"/>
      <c r="H708" s="175"/>
      <c r="I708" s="191"/>
    </row>
    <row r="709" spans="1:9" s="178" customFormat="1">
      <c r="A709" s="174"/>
      <c r="B709" s="174"/>
      <c r="C709" s="190"/>
      <c r="D709" s="176"/>
      <c r="E709" s="176"/>
      <c r="H709" s="175"/>
      <c r="I709" s="191"/>
    </row>
    <row r="710" spans="1:9" s="178" customFormat="1">
      <c r="A710" s="174"/>
      <c r="B710" s="174"/>
      <c r="C710" s="190"/>
      <c r="D710" s="176"/>
      <c r="E710" s="176"/>
      <c r="H710" s="175"/>
      <c r="I710" s="191"/>
    </row>
    <row r="711" spans="1:9" s="178" customFormat="1">
      <c r="A711" s="174"/>
      <c r="B711" s="174"/>
      <c r="C711" s="190"/>
      <c r="D711" s="176"/>
      <c r="E711" s="176"/>
      <c r="H711" s="175"/>
      <c r="I711" s="191"/>
    </row>
    <row r="712" spans="1:9" s="178" customFormat="1">
      <c r="A712" s="174"/>
      <c r="B712" s="174"/>
      <c r="C712" s="190"/>
      <c r="D712" s="176"/>
      <c r="E712" s="176"/>
      <c r="H712" s="175"/>
      <c r="I712" s="191"/>
    </row>
    <row r="713" spans="1:9" s="178" customFormat="1">
      <c r="A713" s="174"/>
      <c r="B713" s="174"/>
      <c r="C713" s="190"/>
      <c r="D713" s="176"/>
      <c r="E713" s="176"/>
      <c r="H713" s="175"/>
      <c r="I713" s="191"/>
    </row>
    <row r="714" spans="1:9" s="178" customFormat="1">
      <c r="A714" s="174"/>
      <c r="B714" s="174"/>
      <c r="C714" s="190"/>
      <c r="D714" s="176"/>
      <c r="E714" s="176"/>
      <c r="H714" s="175"/>
      <c r="I714" s="191"/>
    </row>
    <row r="715" spans="1:9" s="178" customFormat="1">
      <c r="A715" s="174"/>
      <c r="B715" s="174"/>
      <c r="C715" s="190"/>
      <c r="D715" s="176"/>
      <c r="E715" s="176"/>
      <c r="H715" s="175"/>
      <c r="I715" s="191"/>
    </row>
    <row r="716" spans="1:9" s="178" customFormat="1">
      <c r="A716" s="174"/>
      <c r="B716" s="174"/>
      <c r="C716" s="190"/>
      <c r="D716" s="176"/>
      <c r="E716" s="176"/>
      <c r="H716" s="175"/>
      <c r="I716" s="191"/>
    </row>
    <row r="717" spans="1:9" s="178" customFormat="1">
      <c r="A717" s="174"/>
      <c r="B717" s="174"/>
      <c r="C717" s="190"/>
      <c r="D717" s="176"/>
      <c r="E717" s="176"/>
      <c r="H717" s="175"/>
      <c r="I717" s="191"/>
    </row>
    <row r="718" spans="1:9" s="178" customFormat="1">
      <c r="A718" s="174"/>
      <c r="B718" s="174"/>
      <c r="C718" s="190"/>
      <c r="D718" s="176"/>
      <c r="E718" s="176"/>
      <c r="H718" s="175"/>
      <c r="I718" s="191"/>
    </row>
    <row r="719" spans="1:9" s="178" customFormat="1">
      <c r="A719" s="174"/>
      <c r="B719" s="174"/>
      <c r="C719" s="190"/>
      <c r="D719" s="176"/>
      <c r="E719" s="176"/>
      <c r="H719" s="175"/>
      <c r="I719" s="191"/>
    </row>
    <row r="720" spans="1:9" s="178" customFormat="1">
      <c r="A720" s="174"/>
      <c r="B720" s="174"/>
      <c r="C720" s="190"/>
      <c r="D720" s="176"/>
      <c r="E720" s="176"/>
      <c r="H720" s="175"/>
      <c r="I720" s="191"/>
    </row>
    <row r="721" spans="1:9" s="178" customFormat="1">
      <c r="A721" s="174"/>
      <c r="B721" s="174"/>
      <c r="C721" s="190"/>
      <c r="D721" s="176"/>
      <c r="E721" s="176"/>
      <c r="H721" s="175"/>
      <c r="I721" s="191"/>
    </row>
    <row r="722" spans="1:9" s="178" customFormat="1">
      <c r="A722" s="174"/>
      <c r="B722" s="174"/>
      <c r="C722" s="190"/>
      <c r="D722" s="176"/>
      <c r="E722" s="176"/>
      <c r="H722" s="175"/>
      <c r="I722" s="191"/>
    </row>
    <row r="723" spans="1:9" s="178" customFormat="1">
      <c r="A723" s="174"/>
      <c r="B723" s="174"/>
      <c r="C723" s="190"/>
      <c r="D723" s="176"/>
      <c r="E723" s="176"/>
      <c r="H723" s="175"/>
      <c r="I723" s="191"/>
    </row>
    <row r="724" spans="1:9" s="178" customFormat="1">
      <c r="A724" s="174"/>
      <c r="B724" s="174"/>
      <c r="C724" s="190"/>
      <c r="D724" s="176"/>
      <c r="E724" s="176"/>
      <c r="H724" s="175"/>
      <c r="I724" s="191"/>
    </row>
    <row r="725" spans="1:9" s="178" customFormat="1">
      <c r="A725" s="174"/>
      <c r="B725" s="174"/>
      <c r="C725" s="190"/>
      <c r="D725" s="176"/>
      <c r="E725" s="176"/>
      <c r="H725" s="175"/>
      <c r="I725" s="191"/>
    </row>
    <row r="726" spans="1:9" s="178" customFormat="1">
      <c r="A726" s="174"/>
      <c r="B726" s="174"/>
      <c r="C726" s="190"/>
      <c r="D726" s="176"/>
      <c r="E726" s="176"/>
      <c r="H726" s="175"/>
      <c r="I726" s="191"/>
    </row>
    <row r="727" spans="1:9" s="178" customFormat="1">
      <c r="A727" s="174"/>
      <c r="B727" s="174"/>
      <c r="C727" s="190"/>
      <c r="D727" s="176"/>
      <c r="E727" s="176"/>
      <c r="H727" s="175"/>
      <c r="I727" s="191"/>
    </row>
    <row r="728" spans="1:9" s="178" customFormat="1">
      <c r="A728" s="174"/>
      <c r="B728" s="174"/>
      <c r="C728" s="190"/>
      <c r="D728" s="176"/>
      <c r="E728" s="176"/>
      <c r="H728" s="175"/>
      <c r="I728" s="191"/>
    </row>
    <row r="729" spans="1:9" s="178" customFormat="1">
      <c r="A729" s="174"/>
      <c r="B729" s="174"/>
      <c r="C729" s="190"/>
      <c r="D729" s="176"/>
      <c r="E729" s="176"/>
      <c r="H729" s="175"/>
      <c r="I729" s="191"/>
    </row>
    <row r="730" spans="1:9" s="178" customFormat="1">
      <c r="A730" s="174"/>
      <c r="B730" s="174"/>
      <c r="C730" s="190"/>
      <c r="D730" s="176"/>
      <c r="E730" s="176"/>
      <c r="H730" s="175"/>
      <c r="I730" s="191"/>
    </row>
    <row r="731" spans="1:9" s="178" customFormat="1">
      <c r="A731" s="174"/>
      <c r="B731" s="174"/>
      <c r="C731" s="190"/>
      <c r="D731" s="176"/>
      <c r="E731" s="176"/>
      <c r="H731" s="175"/>
      <c r="I731" s="191"/>
    </row>
    <row r="732" spans="1:9" s="178" customFormat="1">
      <c r="A732" s="174"/>
      <c r="B732" s="174"/>
      <c r="C732" s="190"/>
      <c r="D732" s="176"/>
      <c r="E732" s="176"/>
      <c r="H732" s="175"/>
      <c r="I732" s="191"/>
    </row>
    <row r="733" spans="1:9" s="178" customFormat="1">
      <c r="A733" s="174"/>
      <c r="B733" s="174"/>
      <c r="C733" s="190"/>
      <c r="D733" s="176"/>
      <c r="E733" s="176"/>
      <c r="H733" s="175"/>
      <c r="I733" s="191"/>
    </row>
    <row r="734" spans="1:9" s="178" customFormat="1">
      <c r="A734" s="174"/>
      <c r="B734" s="174"/>
      <c r="C734" s="190"/>
      <c r="D734" s="176"/>
      <c r="E734" s="176"/>
      <c r="H734" s="175"/>
      <c r="I734" s="191"/>
    </row>
    <row r="735" spans="1:9" s="178" customFormat="1">
      <c r="A735" s="174"/>
      <c r="B735" s="174"/>
      <c r="C735" s="190"/>
      <c r="D735" s="176"/>
      <c r="E735" s="176"/>
      <c r="H735" s="175"/>
      <c r="I735" s="191"/>
    </row>
    <row r="736" spans="1:9" s="178" customFormat="1">
      <c r="A736" s="174"/>
      <c r="B736" s="174"/>
      <c r="C736" s="190"/>
      <c r="D736" s="176"/>
      <c r="E736" s="176"/>
      <c r="H736" s="175"/>
      <c r="I736" s="191"/>
    </row>
    <row r="737" spans="1:9" s="178" customFormat="1">
      <c r="A737" s="174"/>
      <c r="B737" s="174"/>
      <c r="C737" s="190"/>
      <c r="D737" s="176"/>
      <c r="E737" s="176"/>
      <c r="H737" s="175"/>
      <c r="I737" s="191"/>
    </row>
    <row r="738" spans="1:9" s="178" customFormat="1">
      <c r="A738" s="174"/>
      <c r="B738" s="174"/>
      <c r="C738" s="190"/>
      <c r="D738" s="176"/>
      <c r="E738" s="176"/>
      <c r="H738" s="175"/>
      <c r="I738" s="191"/>
    </row>
    <row r="739" spans="1:9" s="178" customFormat="1">
      <c r="A739" s="174"/>
      <c r="B739" s="174"/>
      <c r="C739" s="190"/>
      <c r="D739" s="176"/>
      <c r="E739" s="176"/>
      <c r="H739" s="175"/>
      <c r="I739" s="191"/>
    </row>
    <row r="740" spans="1:9" s="178" customFormat="1">
      <c r="A740" s="174"/>
      <c r="B740" s="174"/>
      <c r="C740" s="190"/>
      <c r="D740" s="176"/>
      <c r="E740" s="176"/>
      <c r="H740" s="175"/>
      <c r="I740" s="191"/>
    </row>
    <row r="741" spans="1:9" s="178" customFormat="1">
      <c r="A741" s="174"/>
      <c r="B741" s="174"/>
      <c r="C741" s="190"/>
      <c r="D741" s="176"/>
      <c r="E741" s="176"/>
      <c r="H741" s="175"/>
      <c r="I741" s="191"/>
    </row>
    <row r="742" spans="1:9" s="178" customFormat="1">
      <c r="A742" s="174"/>
      <c r="B742" s="174"/>
      <c r="C742" s="190"/>
      <c r="D742" s="176"/>
      <c r="E742" s="176"/>
      <c r="H742" s="175"/>
      <c r="I742" s="191"/>
    </row>
    <row r="743" spans="1:9" s="178" customFormat="1">
      <c r="A743" s="174"/>
      <c r="B743" s="174"/>
      <c r="C743" s="190"/>
      <c r="D743" s="176"/>
      <c r="E743" s="176"/>
      <c r="H743" s="175"/>
      <c r="I743" s="191"/>
    </row>
    <row r="744" spans="1:9" s="178" customFormat="1">
      <c r="A744" s="174"/>
      <c r="B744" s="174"/>
      <c r="C744" s="190"/>
      <c r="D744" s="176"/>
      <c r="E744" s="176"/>
      <c r="H744" s="175"/>
      <c r="I744" s="191"/>
    </row>
    <row r="745" spans="1:9" s="178" customFormat="1">
      <c r="A745" s="174"/>
      <c r="B745" s="174"/>
      <c r="C745" s="190"/>
      <c r="D745" s="176"/>
      <c r="E745" s="176"/>
      <c r="H745" s="175"/>
      <c r="I745" s="191"/>
    </row>
    <row r="746" spans="1:9" s="178" customFormat="1">
      <c r="A746" s="174"/>
      <c r="B746" s="174"/>
      <c r="C746" s="190"/>
      <c r="D746" s="176"/>
      <c r="E746" s="176"/>
      <c r="H746" s="175"/>
      <c r="I746" s="191"/>
    </row>
    <row r="747" spans="1:9" s="178" customFormat="1">
      <c r="A747" s="174"/>
      <c r="B747" s="174"/>
      <c r="C747" s="190"/>
      <c r="D747" s="176"/>
      <c r="E747" s="176"/>
      <c r="H747" s="175"/>
      <c r="I747" s="191"/>
    </row>
    <row r="748" spans="1:9" s="178" customFormat="1">
      <c r="A748" s="174"/>
      <c r="B748" s="174"/>
      <c r="C748" s="190"/>
      <c r="D748" s="176"/>
      <c r="E748" s="176"/>
      <c r="H748" s="175"/>
      <c r="I748" s="191"/>
    </row>
    <row r="749" spans="1:9" s="178" customFormat="1">
      <c r="A749" s="174"/>
      <c r="B749" s="174"/>
      <c r="C749" s="190"/>
      <c r="D749" s="176"/>
      <c r="E749" s="176"/>
      <c r="H749" s="175"/>
      <c r="I749" s="191"/>
    </row>
    <row r="750" spans="1:9" s="178" customFormat="1">
      <c r="A750" s="174"/>
      <c r="B750" s="174"/>
      <c r="C750" s="190"/>
      <c r="D750" s="176"/>
      <c r="E750" s="176"/>
      <c r="H750" s="175"/>
      <c r="I750" s="191"/>
    </row>
    <row r="751" spans="1:9" s="178" customFormat="1">
      <c r="A751" s="174"/>
      <c r="B751" s="174"/>
      <c r="C751" s="190"/>
      <c r="D751" s="176"/>
      <c r="E751" s="176"/>
      <c r="H751" s="175"/>
      <c r="I751" s="191"/>
    </row>
    <row r="752" spans="1:9" s="178" customFormat="1">
      <c r="A752" s="174"/>
      <c r="B752" s="174"/>
      <c r="C752" s="190"/>
      <c r="D752" s="176"/>
      <c r="E752" s="176"/>
      <c r="H752" s="175"/>
      <c r="I752" s="191"/>
    </row>
    <row r="753" spans="1:9" s="178" customFormat="1">
      <c r="A753" s="174"/>
      <c r="B753" s="174"/>
      <c r="C753" s="190"/>
      <c r="D753" s="176"/>
      <c r="E753" s="176"/>
      <c r="H753" s="175"/>
      <c r="I753" s="191"/>
    </row>
    <row r="754" spans="1:9" s="178" customFormat="1">
      <c r="A754" s="174"/>
      <c r="B754" s="174"/>
      <c r="C754" s="190"/>
      <c r="D754" s="176"/>
      <c r="E754" s="176"/>
      <c r="H754" s="175"/>
      <c r="I754" s="191"/>
    </row>
    <row r="755" spans="1:9" s="178" customFormat="1">
      <c r="A755" s="174"/>
      <c r="B755" s="174"/>
      <c r="C755" s="190"/>
      <c r="D755" s="176"/>
      <c r="E755" s="176"/>
      <c r="H755" s="175"/>
      <c r="I755" s="191"/>
    </row>
    <row r="756" spans="1:9" s="178" customFormat="1">
      <c r="A756" s="174"/>
      <c r="B756" s="174"/>
      <c r="C756" s="190"/>
      <c r="D756" s="176"/>
      <c r="E756" s="176"/>
      <c r="H756" s="175"/>
      <c r="I756" s="191"/>
    </row>
    <row r="757" spans="1:9" s="178" customFormat="1">
      <c r="A757" s="174"/>
      <c r="B757" s="174"/>
      <c r="C757" s="190"/>
      <c r="D757" s="176"/>
      <c r="E757" s="176"/>
      <c r="H757" s="175"/>
      <c r="I757" s="191"/>
    </row>
    <row r="758" spans="1:9" s="178" customFormat="1">
      <c r="A758" s="174"/>
      <c r="B758" s="174"/>
      <c r="C758" s="190"/>
      <c r="D758" s="176"/>
      <c r="E758" s="176"/>
      <c r="H758" s="175"/>
      <c r="I758" s="191"/>
    </row>
    <row r="759" spans="1:9" s="178" customFormat="1">
      <c r="A759" s="174"/>
      <c r="B759" s="174"/>
      <c r="C759" s="190"/>
      <c r="D759" s="176"/>
      <c r="E759" s="176"/>
      <c r="H759" s="175"/>
      <c r="I759" s="191"/>
    </row>
    <row r="760" spans="1:9" s="178" customFormat="1">
      <c r="A760" s="174"/>
      <c r="B760" s="174"/>
      <c r="C760" s="190"/>
      <c r="D760" s="176"/>
      <c r="E760" s="176"/>
      <c r="H760" s="175"/>
      <c r="I760" s="191"/>
    </row>
    <row r="761" spans="1:9" s="178" customFormat="1">
      <c r="A761" s="174"/>
      <c r="B761" s="174"/>
      <c r="C761" s="190"/>
      <c r="D761" s="176"/>
      <c r="E761" s="176"/>
      <c r="H761" s="175"/>
      <c r="I761" s="191"/>
    </row>
    <row r="762" spans="1:9" s="178" customFormat="1">
      <c r="A762" s="174"/>
      <c r="B762" s="174"/>
      <c r="C762" s="190"/>
      <c r="D762" s="176"/>
      <c r="E762" s="176"/>
      <c r="H762" s="175"/>
      <c r="I762" s="191"/>
    </row>
    <row r="763" spans="1:9" s="178" customFormat="1">
      <c r="A763" s="174"/>
      <c r="B763" s="174"/>
      <c r="C763" s="190"/>
      <c r="D763" s="176"/>
      <c r="E763" s="176"/>
      <c r="H763" s="175"/>
      <c r="I763" s="191"/>
    </row>
    <row r="764" spans="1:9" s="178" customFormat="1">
      <c r="A764" s="174"/>
      <c r="B764" s="174"/>
      <c r="C764" s="190"/>
      <c r="D764" s="176"/>
      <c r="E764" s="176"/>
      <c r="H764" s="175"/>
      <c r="I764" s="191"/>
    </row>
    <row r="765" spans="1:9" s="178" customFormat="1">
      <c r="A765" s="174"/>
      <c r="B765" s="174"/>
      <c r="C765" s="190"/>
      <c r="D765" s="176"/>
      <c r="E765" s="176"/>
      <c r="H765" s="175"/>
      <c r="I765" s="191"/>
    </row>
    <row r="766" spans="1:9" s="178" customFormat="1">
      <c r="A766" s="174"/>
      <c r="B766" s="174"/>
      <c r="C766" s="190"/>
      <c r="D766" s="176"/>
      <c r="E766" s="176"/>
      <c r="H766" s="175"/>
      <c r="I766" s="191"/>
    </row>
    <row r="767" spans="1:9" s="178" customFormat="1">
      <c r="A767" s="174"/>
      <c r="B767" s="174"/>
      <c r="C767" s="190"/>
      <c r="D767" s="176"/>
      <c r="E767" s="176"/>
      <c r="H767" s="175"/>
      <c r="I767" s="191"/>
    </row>
    <row r="768" spans="1:9" s="178" customFormat="1">
      <c r="A768" s="174"/>
      <c r="B768" s="174"/>
      <c r="C768" s="190"/>
      <c r="D768" s="176"/>
      <c r="E768" s="176"/>
      <c r="H768" s="175"/>
      <c r="I768" s="191"/>
    </row>
    <row r="769" spans="1:9" s="178" customFormat="1">
      <c r="A769" s="174"/>
      <c r="B769" s="174"/>
      <c r="C769" s="190"/>
      <c r="D769" s="176"/>
      <c r="E769" s="176"/>
      <c r="H769" s="175"/>
      <c r="I769" s="191"/>
    </row>
    <row r="770" spans="1:9" s="178" customFormat="1">
      <c r="A770" s="174"/>
      <c r="B770" s="174"/>
      <c r="C770" s="190"/>
      <c r="D770" s="176"/>
      <c r="E770" s="176"/>
      <c r="H770" s="175"/>
      <c r="I770" s="191"/>
    </row>
    <row r="771" spans="1:9" s="178" customFormat="1">
      <c r="A771" s="174"/>
      <c r="B771" s="174"/>
      <c r="C771" s="190"/>
      <c r="D771" s="176"/>
      <c r="E771" s="176"/>
      <c r="H771" s="175"/>
      <c r="I771" s="191"/>
    </row>
    <row r="772" spans="1:9" s="178" customFormat="1">
      <c r="A772" s="174"/>
      <c r="B772" s="174"/>
      <c r="C772" s="190"/>
      <c r="D772" s="176"/>
      <c r="E772" s="176"/>
      <c r="H772" s="175"/>
      <c r="I772" s="191"/>
    </row>
    <row r="773" spans="1:9" s="178" customFormat="1">
      <c r="A773" s="174"/>
      <c r="B773" s="174"/>
      <c r="C773" s="190"/>
      <c r="D773" s="176"/>
      <c r="E773" s="176"/>
      <c r="H773" s="175"/>
      <c r="I773" s="191"/>
    </row>
    <row r="774" spans="1:9" s="178" customFormat="1">
      <c r="A774" s="174"/>
      <c r="B774" s="174"/>
      <c r="C774" s="190"/>
      <c r="D774" s="176"/>
      <c r="E774" s="176"/>
      <c r="H774" s="175"/>
      <c r="I774" s="191"/>
    </row>
    <row r="775" spans="1:9" s="178" customFormat="1">
      <c r="A775" s="174"/>
      <c r="B775" s="174"/>
      <c r="C775" s="190"/>
      <c r="D775" s="176"/>
      <c r="E775" s="176"/>
      <c r="H775" s="175"/>
      <c r="I775" s="191"/>
    </row>
    <row r="776" spans="1:9" s="178" customFormat="1">
      <c r="A776" s="174"/>
      <c r="B776" s="174"/>
      <c r="C776" s="190"/>
      <c r="D776" s="176"/>
      <c r="E776" s="176"/>
      <c r="H776" s="175"/>
      <c r="I776" s="191"/>
    </row>
    <row r="777" spans="1:9" s="178" customFormat="1">
      <c r="A777" s="174"/>
      <c r="B777" s="174"/>
      <c r="C777" s="190"/>
      <c r="D777" s="176"/>
      <c r="E777" s="176"/>
      <c r="H777" s="175"/>
      <c r="I777" s="191"/>
    </row>
    <row r="778" spans="1:9" s="178" customFormat="1">
      <c r="A778" s="174"/>
      <c r="B778" s="174"/>
      <c r="C778" s="190"/>
      <c r="D778" s="176"/>
      <c r="E778" s="176"/>
      <c r="H778" s="175"/>
      <c r="I778" s="191"/>
    </row>
    <row r="779" spans="1:9" s="178" customFormat="1">
      <c r="A779" s="174"/>
      <c r="B779" s="174"/>
      <c r="C779" s="190"/>
      <c r="D779" s="176"/>
      <c r="E779" s="176"/>
      <c r="H779" s="175"/>
      <c r="I779" s="191"/>
    </row>
    <row r="780" spans="1:9" s="178" customFormat="1">
      <c r="A780" s="174"/>
      <c r="B780" s="174"/>
      <c r="C780" s="190"/>
      <c r="D780" s="176"/>
      <c r="E780" s="176"/>
      <c r="H780" s="175"/>
      <c r="I780" s="191"/>
    </row>
    <row r="781" spans="1:9" s="178" customFormat="1">
      <c r="A781" s="174"/>
      <c r="B781" s="174"/>
      <c r="C781" s="190"/>
      <c r="D781" s="176"/>
      <c r="E781" s="176"/>
      <c r="H781" s="175"/>
      <c r="I781" s="191"/>
    </row>
    <row r="782" spans="1:9" s="178" customFormat="1">
      <c r="A782" s="174"/>
      <c r="B782" s="174"/>
      <c r="C782" s="190"/>
      <c r="D782" s="176"/>
      <c r="E782" s="176"/>
      <c r="H782" s="175"/>
      <c r="I782" s="191"/>
    </row>
    <row r="783" spans="1:9" s="178" customFormat="1">
      <c r="A783" s="174"/>
      <c r="B783" s="174"/>
      <c r="C783" s="190"/>
      <c r="D783" s="176"/>
      <c r="E783" s="176"/>
      <c r="H783" s="175"/>
      <c r="I783" s="191"/>
    </row>
    <row r="784" spans="1:9" s="178" customFormat="1">
      <c r="A784" s="174"/>
      <c r="B784" s="174"/>
      <c r="C784" s="190"/>
      <c r="D784" s="176"/>
      <c r="E784" s="176"/>
      <c r="H784" s="175"/>
      <c r="I784" s="191"/>
    </row>
    <row r="785" spans="1:9" s="178" customFormat="1">
      <c r="A785" s="174"/>
      <c r="B785" s="174"/>
      <c r="C785" s="190"/>
      <c r="D785" s="176"/>
      <c r="E785" s="176"/>
      <c r="H785" s="175"/>
      <c r="I785" s="191"/>
    </row>
    <row r="786" spans="1:9" s="178" customFormat="1">
      <c r="A786" s="174"/>
      <c r="B786" s="174"/>
      <c r="C786" s="190"/>
      <c r="D786" s="176"/>
      <c r="E786" s="176"/>
      <c r="H786" s="175"/>
      <c r="I786" s="191"/>
    </row>
    <row r="787" spans="1:9" s="178" customFormat="1">
      <c r="A787" s="174"/>
      <c r="B787" s="174"/>
      <c r="C787" s="190"/>
      <c r="D787" s="176"/>
      <c r="E787" s="176"/>
      <c r="H787" s="175"/>
      <c r="I787" s="191"/>
    </row>
    <row r="788" spans="1:9" s="178" customFormat="1">
      <c r="A788" s="174"/>
      <c r="B788" s="174"/>
      <c r="C788" s="190"/>
      <c r="D788" s="176"/>
      <c r="E788" s="176"/>
      <c r="H788" s="175"/>
      <c r="I788" s="191"/>
    </row>
    <row r="789" spans="1:9" s="178" customFormat="1">
      <c r="A789" s="174"/>
      <c r="B789" s="174"/>
      <c r="C789" s="190"/>
      <c r="D789" s="176"/>
      <c r="E789" s="176"/>
      <c r="H789" s="175"/>
      <c r="I789" s="191"/>
    </row>
    <row r="790" spans="1:9" s="178" customFormat="1">
      <c r="A790" s="174"/>
      <c r="B790" s="174"/>
      <c r="C790" s="190"/>
      <c r="D790" s="176"/>
      <c r="E790" s="176"/>
      <c r="H790" s="175"/>
      <c r="I790" s="191"/>
    </row>
    <row r="791" spans="1:9" s="178" customFormat="1">
      <c r="A791" s="174"/>
      <c r="B791" s="174"/>
      <c r="C791" s="190"/>
      <c r="D791" s="176"/>
      <c r="E791" s="176"/>
      <c r="H791" s="175"/>
      <c r="I791" s="191"/>
    </row>
    <row r="792" spans="1:9" s="178" customFormat="1">
      <c r="A792" s="174"/>
      <c r="B792" s="174"/>
      <c r="C792" s="190"/>
      <c r="D792" s="176"/>
      <c r="E792" s="176"/>
      <c r="H792" s="175"/>
      <c r="I792" s="191"/>
    </row>
    <row r="793" spans="1:9" s="178" customFormat="1">
      <c r="A793" s="174"/>
      <c r="B793" s="174"/>
      <c r="C793" s="190"/>
      <c r="D793" s="176"/>
      <c r="E793" s="176"/>
      <c r="H793" s="175"/>
      <c r="I793" s="191"/>
    </row>
    <row r="794" spans="1:9" s="178" customFormat="1">
      <c r="A794" s="174"/>
      <c r="B794" s="174"/>
      <c r="C794" s="190"/>
      <c r="D794" s="176"/>
      <c r="E794" s="176"/>
      <c r="H794" s="175"/>
      <c r="I794" s="191"/>
    </row>
    <row r="795" spans="1:9" s="178" customFormat="1">
      <c r="A795" s="174"/>
      <c r="B795" s="174"/>
      <c r="C795" s="190"/>
      <c r="D795" s="176"/>
      <c r="E795" s="176"/>
      <c r="H795" s="175"/>
      <c r="I795" s="191"/>
    </row>
    <row r="796" spans="1:9" s="178" customFormat="1">
      <c r="A796" s="174"/>
      <c r="B796" s="174"/>
      <c r="C796" s="190"/>
      <c r="D796" s="176"/>
      <c r="E796" s="176"/>
      <c r="H796" s="175"/>
      <c r="I796" s="191"/>
    </row>
    <row r="797" spans="1:9" s="178" customFormat="1">
      <c r="A797" s="174"/>
      <c r="B797" s="174"/>
      <c r="C797" s="190"/>
      <c r="D797" s="176"/>
      <c r="E797" s="176"/>
      <c r="H797" s="175"/>
      <c r="I797" s="191"/>
    </row>
    <row r="798" spans="1:9" s="178" customFormat="1">
      <c r="A798" s="174"/>
      <c r="B798" s="174"/>
      <c r="C798" s="190"/>
      <c r="D798" s="176"/>
      <c r="E798" s="176"/>
      <c r="H798" s="175"/>
      <c r="I798" s="191"/>
    </row>
    <row r="799" spans="1:9" s="178" customFormat="1">
      <c r="A799" s="174"/>
      <c r="B799" s="174"/>
      <c r="C799" s="190"/>
      <c r="D799" s="176"/>
      <c r="E799" s="176"/>
      <c r="H799" s="175"/>
      <c r="I799" s="191"/>
    </row>
    <row r="800" spans="1:9" s="178" customFormat="1">
      <c r="A800" s="174"/>
      <c r="B800" s="174"/>
      <c r="C800" s="190"/>
      <c r="D800" s="176"/>
      <c r="E800" s="176"/>
      <c r="H800" s="175"/>
      <c r="I800" s="191"/>
    </row>
    <row r="801" spans="1:9" s="178" customFormat="1">
      <c r="A801" s="174"/>
      <c r="B801" s="174"/>
      <c r="C801" s="190"/>
      <c r="D801" s="176"/>
      <c r="E801" s="176"/>
      <c r="H801" s="175"/>
      <c r="I801" s="191"/>
    </row>
    <row r="802" spans="1:9" s="178" customFormat="1">
      <c r="A802" s="174"/>
      <c r="B802" s="174"/>
      <c r="C802" s="190"/>
      <c r="D802" s="176"/>
      <c r="E802" s="176"/>
      <c r="H802" s="175"/>
      <c r="I802" s="191"/>
    </row>
    <row r="803" spans="1:9" s="178" customFormat="1">
      <c r="A803" s="174"/>
      <c r="B803" s="174"/>
      <c r="C803" s="190"/>
      <c r="D803" s="176"/>
      <c r="E803" s="176"/>
      <c r="H803" s="175"/>
      <c r="I803" s="191"/>
    </row>
    <row r="804" spans="1:9" s="178" customFormat="1">
      <c r="A804" s="174"/>
      <c r="B804" s="174"/>
      <c r="C804" s="190"/>
      <c r="D804" s="176"/>
      <c r="E804" s="176"/>
      <c r="H804" s="175"/>
      <c r="I804" s="191"/>
    </row>
    <row r="805" spans="1:9" s="178" customFormat="1">
      <c r="A805" s="174"/>
      <c r="B805" s="174"/>
      <c r="C805" s="190"/>
      <c r="D805" s="176"/>
      <c r="E805" s="176"/>
      <c r="H805" s="175"/>
      <c r="I805" s="191"/>
    </row>
    <row r="806" spans="1:9" s="178" customFormat="1">
      <c r="A806" s="174"/>
      <c r="B806" s="174"/>
      <c r="C806" s="190"/>
      <c r="D806" s="176"/>
      <c r="E806" s="176"/>
      <c r="H806" s="175"/>
      <c r="I806" s="191"/>
    </row>
    <row r="807" spans="1:9" s="178" customFormat="1">
      <c r="A807" s="174"/>
      <c r="B807" s="174"/>
      <c r="C807" s="190"/>
      <c r="D807" s="176"/>
      <c r="E807" s="176"/>
      <c r="H807" s="175"/>
      <c r="I807" s="191"/>
    </row>
    <row r="808" spans="1:9" s="178" customFormat="1">
      <c r="A808" s="174"/>
      <c r="B808" s="174"/>
      <c r="C808" s="190"/>
      <c r="D808" s="176"/>
      <c r="E808" s="176"/>
      <c r="H808" s="175"/>
      <c r="I808" s="191"/>
    </row>
    <row r="809" spans="1:9" s="178" customFormat="1">
      <c r="A809" s="174"/>
      <c r="B809" s="174"/>
      <c r="C809" s="190"/>
      <c r="D809" s="176"/>
      <c r="E809" s="176"/>
      <c r="H809" s="175"/>
      <c r="I809" s="191"/>
    </row>
    <row r="810" spans="1:9" s="178" customFormat="1">
      <c r="A810" s="174"/>
      <c r="B810" s="174"/>
      <c r="C810" s="190"/>
      <c r="D810" s="176"/>
      <c r="E810" s="176"/>
      <c r="H810" s="175"/>
      <c r="I810" s="191"/>
    </row>
    <row r="811" spans="1:9" s="178" customFormat="1">
      <c r="A811" s="174"/>
      <c r="B811" s="174"/>
      <c r="C811" s="190"/>
      <c r="D811" s="176"/>
      <c r="E811" s="176"/>
      <c r="H811" s="175"/>
      <c r="I811" s="191"/>
    </row>
    <row r="812" spans="1:9" s="178" customFormat="1">
      <c r="A812" s="174"/>
      <c r="B812" s="174"/>
      <c r="C812" s="190"/>
      <c r="D812" s="176"/>
      <c r="E812" s="176"/>
      <c r="H812" s="175"/>
      <c r="I812" s="191"/>
    </row>
    <row r="813" spans="1:9" s="178" customFormat="1">
      <c r="A813" s="174"/>
      <c r="B813" s="174"/>
      <c r="C813" s="190"/>
      <c r="D813" s="176"/>
      <c r="E813" s="176"/>
      <c r="H813" s="175"/>
      <c r="I813" s="191"/>
    </row>
    <row r="814" spans="1:9" s="178" customFormat="1">
      <c r="A814" s="174"/>
      <c r="B814" s="174"/>
      <c r="C814" s="190"/>
      <c r="D814" s="176"/>
      <c r="E814" s="176"/>
      <c r="H814" s="175"/>
      <c r="I814" s="191"/>
    </row>
    <row r="815" spans="1:9" s="178" customFormat="1">
      <c r="A815" s="174"/>
      <c r="B815" s="174"/>
      <c r="C815" s="190"/>
      <c r="D815" s="176"/>
      <c r="E815" s="176"/>
      <c r="H815" s="175"/>
      <c r="I815" s="191"/>
    </row>
    <row r="816" spans="1:9" s="178" customFormat="1">
      <c r="A816" s="174"/>
      <c r="B816" s="174"/>
      <c r="C816" s="190"/>
      <c r="D816" s="176"/>
      <c r="E816" s="176"/>
      <c r="H816" s="175"/>
      <c r="I816" s="191"/>
    </row>
    <row r="817" spans="1:9" s="178" customFormat="1">
      <c r="A817" s="174"/>
      <c r="B817" s="174"/>
      <c r="C817" s="190"/>
      <c r="D817" s="176"/>
      <c r="E817" s="176"/>
      <c r="H817" s="175"/>
      <c r="I817" s="191"/>
    </row>
    <row r="818" spans="1:9" s="178" customFormat="1">
      <c r="A818" s="174"/>
      <c r="B818" s="174"/>
      <c r="C818" s="190"/>
      <c r="D818" s="176"/>
      <c r="E818" s="176"/>
      <c r="H818" s="175"/>
      <c r="I818" s="191"/>
    </row>
    <row r="819" spans="1:9" s="178" customFormat="1">
      <c r="A819" s="174"/>
      <c r="B819" s="174"/>
      <c r="C819" s="190"/>
      <c r="D819" s="176"/>
      <c r="E819" s="176"/>
      <c r="H819" s="175"/>
      <c r="I819" s="191"/>
    </row>
    <row r="820" spans="1:9" s="178" customFormat="1">
      <c r="A820" s="174"/>
      <c r="B820" s="174"/>
      <c r="C820" s="190"/>
      <c r="D820" s="176"/>
      <c r="E820" s="176"/>
      <c r="H820" s="175"/>
      <c r="I820" s="191"/>
    </row>
    <row r="821" spans="1:9" s="178" customFormat="1">
      <c r="A821" s="174"/>
      <c r="B821" s="174"/>
      <c r="C821" s="190"/>
      <c r="D821" s="176"/>
      <c r="E821" s="176"/>
      <c r="H821" s="175"/>
      <c r="I821" s="191"/>
    </row>
    <row r="822" spans="1:9" s="178" customFormat="1">
      <c r="A822" s="174"/>
      <c r="B822" s="174"/>
      <c r="C822" s="190"/>
      <c r="D822" s="176"/>
      <c r="E822" s="176"/>
      <c r="H822" s="175"/>
      <c r="I822" s="191"/>
    </row>
    <row r="823" spans="1:9" s="178" customFormat="1">
      <c r="A823" s="174"/>
      <c r="B823" s="174"/>
      <c r="C823" s="190"/>
      <c r="D823" s="176"/>
      <c r="E823" s="176"/>
      <c r="H823" s="175"/>
      <c r="I823" s="191"/>
    </row>
    <row r="824" spans="1:9" s="178" customFormat="1">
      <c r="A824" s="174"/>
      <c r="B824" s="174"/>
      <c r="C824" s="190"/>
      <c r="D824" s="176"/>
      <c r="E824" s="176"/>
      <c r="H824" s="175"/>
      <c r="I824" s="191"/>
    </row>
    <row r="825" spans="1:9" s="178" customFormat="1">
      <c r="A825" s="174"/>
      <c r="B825" s="174"/>
      <c r="C825" s="190"/>
      <c r="D825" s="176"/>
      <c r="E825" s="176"/>
      <c r="H825" s="175"/>
      <c r="I825" s="191"/>
    </row>
    <row r="826" spans="1:9" s="178" customFormat="1">
      <c r="A826" s="174"/>
      <c r="B826" s="174"/>
      <c r="C826" s="190"/>
      <c r="D826" s="176"/>
      <c r="E826" s="176"/>
      <c r="H826" s="175"/>
      <c r="I826" s="191"/>
    </row>
    <row r="827" spans="1:9" s="178" customFormat="1">
      <c r="A827" s="174"/>
      <c r="B827" s="174"/>
      <c r="C827" s="190"/>
      <c r="D827" s="176"/>
      <c r="E827" s="176"/>
      <c r="H827" s="175"/>
      <c r="I827" s="191"/>
    </row>
    <row r="828" spans="1:9" s="178" customFormat="1">
      <c r="A828" s="174"/>
      <c r="B828" s="174"/>
      <c r="C828" s="190"/>
      <c r="D828" s="176"/>
      <c r="E828" s="176"/>
      <c r="H828" s="175"/>
      <c r="I828" s="191"/>
    </row>
    <row r="829" spans="1:9" s="178" customFormat="1">
      <c r="A829" s="174"/>
      <c r="B829" s="174"/>
      <c r="C829" s="190"/>
      <c r="D829" s="176"/>
      <c r="E829" s="176"/>
      <c r="H829" s="175"/>
      <c r="I829" s="191"/>
    </row>
    <row r="830" spans="1:9" s="178" customFormat="1">
      <c r="A830" s="174"/>
      <c r="B830" s="174"/>
      <c r="C830" s="190"/>
      <c r="D830" s="176"/>
      <c r="E830" s="176"/>
      <c r="H830" s="175"/>
      <c r="I830" s="191"/>
    </row>
    <row r="831" spans="1:9" s="178" customFormat="1">
      <c r="A831" s="174"/>
      <c r="B831" s="174"/>
      <c r="C831" s="190"/>
      <c r="D831" s="176"/>
      <c r="E831" s="176"/>
      <c r="H831" s="175"/>
      <c r="I831" s="191"/>
    </row>
    <row r="832" spans="1:9" s="178" customFormat="1">
      <c r="A832" s="174"/>
      <c r="B832" s="174"/>
      <c r="C832" s="190"/>
      <c r="D832" s="176"/>
      <c r="E832" s="176"/>
      <c r="H832" s="175"/>
      <c r="I832" s="191"/>
    </row>
    <row r="833" spans="1:9" s="178" customFormat="1">
      <c r="A833" s="174"/>
      <c r="B833" s="174"/>
      <c r="C833" s="190"/>
      <c r="D833" s="176"/>
      <c r="E833" s="176"/>
      <c r="H833" s="175"/>
      <c r="I833" s="191"/>
    </row>
    <row r="834" spans="1:9" s="178" customFormat="1">
      <c r="A834" s="174"/>
      <c r="B834" s="174"/>
      <c r="C834" s="190"/>
      <c r="D834" s="176"/>
      <c r="E834" s="176"/>
      <c r="H834" s="175"/>
      <c r="I834" s="191"/>
    </row>
    <row r="835" spans="1:9" s="178" customFormat="1">
      <c r="A835" s="174"/>
      <c r="B835" s="174"/>
      <c r="C835" s="190"/>
      <c r="D835" s="176"/>
      <c r="E835" s="176"/>
      <c r="H835" s="175"/>
      <c r="I835" s="191"/>
    </row>
    <row r="836" spans="1:9" s="178" customFormat="1">
      <c r="A836" s="174"/>
      <c r="B836" s="174"/>
      <c r="C836" s="190"/>
      <c r="D836" s="176"/>
      <c r="E836" s="176"/>
      <c r="H836" s="175"/>
      <c r="I836" s="191"/>
    </row>
    <row r="837" spans="1:9" s="178" customFormat="1">
      <c r="A837" s="174"/>
      <c r="B837" s="174"/>
      <c r="C837" s="190"/>
      <c r="D837" s="176"/>
      <c r="E837" s="176"/>
      <c r="H837" s="175"/>
      <c r="I837" s="191"/>
    </row>
    <row r="838" spans="1:9" s="178" customFormat="1">
      <c r="A838" s="174"/>
      <c r="B838" s="174"/>
      <c r="C838" s="190"/>
      <c r="D838" s="176"/>
      <c r="E838" s="176"/>
      <c r="H838" s="175"/>
      <c r="I838" s="191"/>
    </row>
    <row r="839" spans="1:9" s="178" customFormat="1">
      <c r="A839" s="174"/>
      <c r="B839" s="174"/>
      <c r="C839" s="190"/>
      <c r="D839" s="176"/>
      <c r="E839" s="176"/>
      <c r="H839" s="175"/>
      <c r="I839" s="191"/>
    </row>
    <row r="840" spans="1:9" s="178" customFormat="1">
      <c r="A840" s="174"/>
      <c r="B840" s="174"/>
      <c r="C840" s="190"/>
      <c r="D840" s="176"/>
      <c r="E840" s="176"/>
      <c r="H840" s="175"/>
      <c r="I840" s="191"/>
    </row>
    <row r="841" spans="1:9" s="178" customFormat="1">
      <c r="A841" s="174"/>
      <c r="B841" s="174"/>
      <c r="C841" s="190"/>
      <c r="D841" s="176"/>
      <c r="E841" s="176"/>
      <c r="H841" s="175"/>
      <c r="I841" s="191"/>
    </row>
    <row r="842" spans="1:9" s="178" customFormat="1">
      <c r="A842" s="174"/>
      <c r="B842" s="174"/>
      <c r="C842" s="190"/>
      <c r="D842" s="176"/>
      <c r="E842" s="176"/>
      <c r="H842" s="175"/>
      <c r="I842" s="191"/>
    </row>
    <row r="843" spans="1:9" s="178" customFormat="1">
      <c r="A843" s="174"/>
      <c r="B843" s="174"/>
      <c r="C843" s="190"/>
      <c r="D843" s="176"/>
      <c r="E843" s="176"/>
      <c r="H843" s="175"/>
      <c r="I843" s="191"/>
    </row>
    <row r="844" spans="1:9" s="178" customFormat="1">
      <c r="A844" s="174"/>
      <c r="B844" s="174"/>
      <c r="C844" s="190"/>
      <c r="D844" s="176"/>
      <c r="E844" s="176"/>
      <c r="H844" s="175"/>
      <c r="I844" s="191"/>
    </row>
    <row r="845" spans="1:9" s="178" customFormat="1">
      <c r="A845" s="174"/>
      <c r="B845" s="174"/>
      <c r="C845" s="190"/>
      <c r="D845" s="176"/>
      <c r="E845" s="176"/>
      <c r="H845" s="175"/>
      <c r="I845" s="191"/>
    </row>
    <row r="846" spans="1:9" s="178" customFormat="1">
      <c r="A846" s="174"/>
      <c r="B846" s="174"/>
      <c r="C846" s="190"/>
      <c r="D846" s="176"/>
      <c r="E846" s="176"/>
      <c r="H846" s="175"/>
      <c r="I846" s="191"/>
    </row>
    <row r="847" spans="1:9" s="178" customFormat="1">
      <c r="A847" s="174"/>
      <c r="B847" s="174"/>
      <c r="C847" s="190"/>
      <c r="D847" s="176"/>
      <c r="E847" s="176"/>
      <c r="H847" s="175"/>
      <c r="I847" s="191"/>
    </row>
    <row r="848" spans="1:9" s="178" customFormat="1">
      <c r="A848" s="174"/>
      <c r="B848" s="174"/>
      <c r="C848" s="190"/>
      <c r="D848" s="176"/>
      <c r="E848" s="176"/>
      <c r="H848" s="175"/>
      <c r="I848" s="191"/>
    </row>
    <row r="849" spans="1:9" s="178" customFormat="1">
      <c r="A849" s="174"/>
      <c r="B849" s="174"/>
      <c r="C849" s="190"/>
      <c r="D849" s="176"/>
      <c r="E849" s="176"/>
      <c r="H849" s="175"/>
      <c r="I849" s="191"/>
    </row>
    <row r="850" spans="1:9" s="178" customFormat="1">
      <c r="A850" s="174"/>
      <c r="B850" s="174"/>
      <c r="C850" s="190"/>
      <c r="D850" s="176"/>
      <c r="E850" s="176"/>
      <c r="H850" s="175"/>
      <c r="I850" s="191"/>
    </row>
    <row r="851" spans="1:9" s="178" customFormat="1">
      <c r="A851" s="174"/>
      <c r="B851" s="174"/>
      <c r="C851" s="190"/>
      <c r="D851" s="176"/>
      <c r="E851" s="176"/>
      <c r="H851" s="175"/>
      <c r="I851" s="191"/>
    </row>
    <row r="852" spans="1:9" s="178" customFormat="1">
      <c r="A852" s="174"/>
      <c r="B852" s="174"/>
      <c r="C852" s="190"/>
      <c r="D852" s="176"/>
      <c r="E852" s="176"/>
      <c r="H852" s="175"/>
      <c r="I852" s="191"/>
    </row>
    <row r="853" spans="1:9" s="178" customFormat="1">
      <c r="A853" s="174"/>
      <c r="B853" s="174"/>
      <c r="C853" s="190"/>
      <c r="D853" s="176"/>
      <c r="E853" s="176"/>
      <c r="H853" s="175"/>
      <c r="I853" s="191"/>
    </row>
    <row r="854" spans="1:9" s="178" customFormat="1">
      <c r="A854" s="174"/>
      <c r="B854" s="174"/>
      <c r="C854" s="190"/>
      <c r="D854" s="176"/>
      <c r="E854" s="176"/>
      <c r="H854" s="175"/>
      <c r="I854" s="191"/>
    </row>
    <row r="855" spans="1:9" s="178" customFormat="1">
      <c r="A855" s="174"/>
      <c r="B855" s="174"/>
      <c r="C855" s="190"/>
      <c r="D855" s="176"/>
      <c r="E855" s="176"/>
      <c r="H855" s="175"/>
      <c r="I855" s="191"/>
    </row>
    <row r="856" spans="1:9" s="178" customFormat="1">
      <c r="A856" s="174"/>
      <c r="B856" s="174"/>
      <c r="C856" s="190"/>
      <c r="D856" s="176"/>
      <c r="E856" s="176"/>
      <c r="H856" s="175"/>
      <c r="I856" s="191"/>
    </row>
    <row r="857" spans="1:9" s="178" customFormat="1">
      <c r="A857" s="174"/>
      <c r="B857" s="174"/>
      <c r="C857" s="190"/>
      <c r="D857" s="176"/>
      <c r="E857" s="176"/>
      <c r="H857" s="175"/>
      <c r="I857" s="191"/>
    </row>
    <row r="858" spans="1:9" s="178" customFormat="1">
      <c r="A858" s="174"/>
      <c r="B858" s="174"/>
      <c r="C858" s="190"/>
      <c r="D858" s="176"/>
      <c r="E858" s="176"/>
      <c r="H858" s="175"/>
      <c r="I858" s="191"/>
    </row>
    <row r="859" spans="1:9" s="178" customFormat="1">
      <c r="A859" s="174"/>
      <c r="B859" s="174"/>
      <c r="C859" s="190"/>
      <c r="D859" s="176"/>
      <c r="E859" s="176"/>
      <c r="H859" s="175"/>
      <c r="I859" s="191"/>
    </row>
    <row r="860" spans="1:9" s="178" customFormat="1">
      <c r="A860" s="174"/>
      <c r="B860" s="174"/>
      <c r="C860" s="190"/>
      <c r="D860" s="176"/>
      <c r="E860" s="176"/>
      <c r="H860" s="175"/>
      <c r="I860" s="191"/>
    </row>
    <row r="861" spans="1:9" s="178" customFormat="1">
      <c r="A861" s="174"/>
      <c r="B861" s="174"/>
      <c r="C861" s="190"/>
      <c r="D861" s="176"/>
      <c r="E861" s="176"/>
      <c r="H861" s="175"/>
      <c r="I861" s="191"/>
    </row>
    <row r="862" spans="1:9" s="178" customFormat="1">
      <c r="A862" s="174"/>
      <c r="B862" s="174"/>
      <c r="C862" s="190"/>
      <c r="D862" s="176"/>
      <c r="E862" s="176"/>
      <c r="H862" s="175"/>
      <c r="I862" s="191"/>
    </row>
    <row r="863" spans="1:9" s="178" customFormat="1">
      <c r="A863" s="174"/>
      <c r="B863" s="174"/>
      <c r="C863" s="190"/>
      <c r="D863" s="176"/>
      <c r="E863" s="176"/>
      <c r="H863" s="175"/>
      <c r="I863" s="191"/>
    </row>
    <row r="864" spans="1:9" s="178" customFormat="1">
      <c r="A864" s="174"/>
      <c r="B864" s="174"/>
      <c r="C864" s="190"/>
      <c r="D864" s="176"/>
      <c r="E864" s="176"/>
      <c r="H864" s="175"/>
      <c r="I864" s="191"/>
    </row>
    <row r="865" spans="1:9" s="178" customFormat="1">
      <c r="A865" s="174"/>
      <c r="B865" s="174"/>
      <c r="C865" s="190"/>
      <c r="D865" s="176"/>
      <c r="E865" s="176"/>
      <c r="H865" s="175"/>
      <c r="I865" s="191"/>
    </row>
    <row r="866" spans="1:9" s="178" customFormat="1">
      <c r="A866" s="174"/>
      <c r="B866" s="174"/>
      <c r="C866" s="190"/>
      <c r="D866" s="176"/>
      <c r="E866" s="176"/>
      <c r="H866" s="175"/>
      <c r="I866" s="191"/>
    </row>
    <row r="867" spans="1:9" s="178" customFormat="1">
      <c r="A867" s="174"/>
      <c r="B867" s="174"/>
      <c r="C867" s="190"/>
      <c r="D867" s="176"/>
      <c r="E867" s="176"/>
      <c r="H867" s="175"/>
      <c r="I867" s="191"/>
    </row>
    <row r="868" spans="1:9" s="178" customFormat="1">
      <c r="A868" s="174"/>
      <c r="B868" s="174"/>
      <c r="C868" s="190"/>
      <c r="D868" s="176"/>
      <c r="E868" s="176"/>
      <c r="H868" s="175"/>
      <c r="I868" s="191"/>
    </row>
    <row r="869" spans="1:9" s="178" customFormat="1">
      <c r="A869" s="174"/>
      <c r="B869" s="174"/>
      <c r="C869" s="190"/>
      <c r="D869" s="176"/>
      <c r="E869" s="176"/>
      <c r="H869" s="175"/>
      <c r="I869" s="191"/>
    </row>
    <row r="870" spans="1:9" s="178" customFormat="1">
      <c r="A870" s="174"/>
      <c r="B870" s="174"/>
      <c r="C870" s="190"/>
      <c r="D870" s="176"/>
      <c r="E870" s="176"/>
      <c r="H870" s="175"/>
      <c r="I870" s="191"/>
    </row>
    <row r="871" spans="1:9" s="178" customFormat="1">
      <c r="A871" s="174"/>
      <c r="B871" s="174"/>
      <c r="C871" s="190"/>
      <c r="D871" s="176"/>
      <c r="E871" s="176"/>
      <c r="H871" s="175"/>
      <c r="I871" s="191"/>
    </row>
    <row r="872" spans="1:9" s="178" customFormat="1">
      <c r="A872" s="174"/>
      <c r="B872" s="174"/>
      <c r="C872" s="190"/>
      <c r="D872" s="176"/>
      <c r="E872" s="176"/>
      <c r="H872" s="175"/>
      <c r="I872" s="191"/>
    </row>
    <row r="873" spans="1:9" s="178" customFormat="1">
      <c r="A873" s="174"/>
      <c r="B873" s="174"/>
      <c r="C873" s="190"/>
      <c r="D873" s="176"/>
      <c r="E873" s="176"/>
      <c r="H873" s="175"/>
      <c r="I873" s="191"/>
    </row>
    <row r="874" spans="1:9" s="178" customFormat="1">
      <c r="A874" s="174"/>
      <c r="B874" s="174"/>
      <c r="C874" s="190"/>
      <c r="D874" s="176"/>
      <c r="E874" s="176"/>
      <c r="H874" s="175"/>
      <c r="I874" s="191"/>
    </row>
    <row r="875" spans="1:9" s="178" customFormat="1">
      <c r="A875" s="174"/>
      <c r="B875" s="174"/>
      <c r="C875" s="190"/>
      <c r="D875" s="176"/>
      <c r="E875" s="176"/>
      <c r="H875" s="175"/>
      <c r="I875" s="191"/>
    </row>
    <row r="876" spans="1:9" s="178" customFormat="1">
      <c r="A876" s="174"/>
      <c r="B876" s="174"/>
      <c r="C876" s="190"/>
      <c r="D876" s="176"/>
      <c r="E876" s="176"/>
      <c r="H876" s="175"/>
      <c r="I876" s="191"/>
    </row>
    <row r="877" spans="1:9" s="178" customFormat="1">
      <c r="A877" s="174"/>
      <c r="B877" s="174"/>
      <c r="C877" s="190"/>
      <c r="D877" s="176"/>
      <c r="E877" s="176"/>
      <c r="H877" s="175"/>
      <c r="I877" s="191"/>
    </row>
    <row r="878" spans="1:9" s="178" customFormat="1">
      <c r="A878" s="174"/>
      <c r="B878" s="174"/>
      <c r="C878" s="190"/>
      <c r="D878" s="176"/>
      <c r="E878" s="176"/>
      <c r="H878" s="175"/>
      <c r="I878" s="191"/>
    </row>
    <row r="879" spans="1:9" s="178" customFormat="1">
      <c r="A879" s="174"/>
      <c r="B879" s="174"/>
      <c r="C879" s="190"/>
      <c r="D879" s="176"/>
      <c r="E879" s="176"/>
      <c r="H879" s="175"/>
      <c r="I879" s="191"/>
    </row>
    <row r="880" spans="1:9" s="178" customFormat="1">
      <c r="A880" s="174"/>
      <c r="B880" s="174"/>
      <c r="C880" s="190"/>
      <c r="D880" s="176"/>
      <c r="E880" s="176"/>
      <c r="H880" s="175"/>
      <c r="I880" s="191"/>
    </row>
    <row r="881" spans="1:9" s="178" customFormat="1">
      <c r="A881" s="174"/>
      <c r="B881" s="174"/>
      <c r="C881" s="190"/>
      <c r="D881" s="176"/>
      <c r="E881" s="176"/>
      <c r="H881" s="175"/>
      <c r="I881" s="191"/>
    </row>
    <row r="882" spans="1:9" s="178" customFormat="1">
      <c r="A882" s="174"/>
      <c r="B882" s="174"/>
      <c r="C882" s="190"/>
      <c r="D882" s="176"/>
      <c r="E882" s="176"/>
      <c r="H882" s="175"/>
      <c r="I882" s="191"/>
    </row>
    <row r="883" spans="1:9" s="178" customFormat="1">
      <c r="A883" s="174"/>
      <c r="B883" s="174"/>
      <c r="C883" s="190"/>
      <c r="D883" s="176"/>
      <c r="E883" s="176"/>
      <c r="H883" s="175"/>
      <c r="I883" s="191"/>
    </row>
    <row r="884" spans="1:9" s="178" customFormat="1">
      <c r="A884" s="174"/>
      <c r="B884" s="174"/>
      <c r="C884" s="190"/>
      <c r="D884" s="176"/>
      <c r="E884" s="176"/>
      <c r="H884" s="175"/>
      <c r="I884" s="191"/>
    </row>
    <row r="885" spans="1:9" s="178" customFormat="1">
      <c r="A885" s="174"/>
      <c r="B885" s="174"/>
      <c r="C885" s="190"/>
      <c r="D885" s="176"/>
      <c r="E885" s="176"/>
      <c r="H885" s="175"/>
      <c r="I885" s="191"/>
    </row>
    <row r="886" spans="1:9" s="178" customFormat="1">
      <c r="A886" s="174"/>
      <c r="B886" s="174"/>
      <c r="C886" s="190"/>
      <c r="D886" s="176"/>
      <c r="E886" s="176"/>
      <c r="H886" s="175"/>
      <c r="I886" s="191"/>
    </row>
    <row r="887" spans="1:9" s="178" customFormat="1">
      <c r="A887" s="174"/>
      <c r="B887" s="174"/>
      <c r="C887" s="190"/>
      <c r="D887" s="176"/>
      <c r="E887" s="176"/>
      <c r="H887" s="175"/>
      <c r="I887" s="191"/>
    </row>
    <row r="888" spans="1:9" s="178" customFormat="1">
      <c r="A888" s="174"/>
      <c r="B888" s="174"/>
      <c r="C888" s="190"/>
      <c r="D888" s="176"/>
      <c r="E888" s="176"/>
      <c r="H888" s="175"/>
      <c r="I888" s="191"/>
    </row>
    <row r="889" spans="1:9" s="178" customFormat="1">
      <c r="A889" s="174"/>
      <c r="B889" s="174"/>
      <c r="C889" s="190"/>
      <c r="D889" s="176"/>
      <c r="E889" s="176"/>
      <c r="H889" s="175"/>
      <c r="I889" s="191"/>
    </row>
    <row r="890" spans="1:9" s="178" customFormat="1">
      <c r="A890" s="174"/>
      <c r="B890" s="174"/>
      <c r="C890" s="190"/>
      <c r="D890" s="176"/>
      <c r="E890" s="176"/>
      <c r="H890" s="175"/>
      <c r="I890" s="191"/>
    </row>
    <row r="891" spans="1:9" s="178" customFormat="1">
      <c r="A891" s="174"/>
      <c r="B891" s="174"/>
      <c r="C891" s="190"/>
      <c r="D891" s="176"/>
      <c r="E891" s="176"/>
      <c r="H891" s="175"/>
      <c r="I891" s="191"/>
    </row>
    <row r="892" spans="1:9" s="178" customFormat="1">
      <c r="A892" s="174"/>
      <c r="B892" s="174"/>
      <c r="C892" s="190"/>
      <c r="D892" s="176"/>
      <c r="E892" s="176"/>
      <c r="H892" s="175"/>
      <c r="I892" s="191"/>
    </row>
    <row r="893" spans="1:9" s="178" customFormat="1">
      <c r="A893" s="174"/>
      <c r="B893" s="174"/>
      <c r="C893" s="190"/>
      <c r="D893" s="176"/>
      <c r="E893" s="176"/>
      <c r="H893" s="175"/>
      <c r="I893" s="191"/>
    </row>
    <row r="894" spans="1:9" s="178" customFormat="1">
      <c r="A894" s="174"/>
      <c r="B894" s="174"/>
      <c r="C894" s="190"/>
      <c r="D894" s="176"/>
      <c r="E894" s="176"/>
      <c r="H894" s="175"/>
      <c r="I894" s="191"/>
    </row>
    <row r="895" spans="1:9" s="178" customFormat="1">
      <c r="A895" s="174"/>
      <c r="B895" s="174"/>
      <c r="C895" s="190"/>
      <c r="D895" s="176"/>
      <c r="E895" s="176"/>
      <c r="H895" s="175"/>
      <c r="I895" s="191"/>
    </row>
    <row r="896" spans="1:9" s="178" customFormat="1">
      <c r="A896" s="174"/>
      <c r="B896" s="174"/>
      <c r="C896" s="190"/>
      <c r="D896" s="176"/>
      <c r="E896" s="176"/>
      <c r="H896" s="175"/>
      <c r="I896" s="191"/>
    </row>
    <row r="897" spans="1:9" s="178" customFormat="1">
      <c r="A897" s="174"/>
      <c r="B897" s="174"/>
      <c r="C897" s="190"/>
      <c r="D897" s="176"/>
      <c r="E897" s="176"/>
      <c r="H897" s="175"/>
      <c r="I897" s="191"/>
    </row>
    <row r="898" spans="1:9" s="178" customFormat="1">
      <c r="A898" s="174"/>
      <c r="B898" s="174"/>
      <c r="C898" s="190"/>
      <c r="D898" s="176"/>
      <c r="E898" s="176"/>
      <c r="H898" s="175"/>
      <c r="I898" s="191"/>
    </row>
    <row r="899" spans="1:9" s="178" customFormat="1">
      <c r="A899" s="174"/>
      <c r="B899" s="174"/>
      <c r="C899" s="190"/>
      <c r="D899" s="176"/>
      <c r="E899" s="176"/>
      <c r="H899" s="175"/>
      <c r="I899" s="191"/>
    </row>
    <row r="900" spans="1:9" s="178" customFormat="1">
      <c r="A900" s="174"/>
      <c r="B900" s="174"/>
      <c r="C900" s="190"/>
      <c r="D900" s="176"/>
      <c r="E900" s="176"/>
      <c r="H900" s="175"/>
      <c r="I900" s="191"/>
    </row>
    <row r="901" spans="1:9" s="178" customFormat="1">
      <c r="A901" s="174"/>
      <c r="B901" s="174"/>
      <c r="C901" s="190"/>
      <c r="D901" s="176"/>
      <c r="E901" s="176"/>
      <c r="H901" s="175"/>
      <c r="I901" s="191"/>
    </row>
    <row r="902" spans="1:9" s="178" customFormat="1">
      <c r="A902" s="174"/>
      <c r="B902" s="174"/>
      <c r="C902" s="190"/>
      <c r="D902" s="176"/>
      <c r="E902" s="176"/>
      <c r="H902" s="175"/>
      <c r="I902" s="191"/>
    </row>
    <row r="903" spans="1:9" s="178" customFormat="1">
      <c r="A903" s="174"/>
      <c r="B903" s="174"/>
      <c r="C903" s="190"/>
      <c r="D903" s="176"/>
      <c r="E903" s="176"/>
      <c r="H903" s="175"/>
      <c r="I903" s="191"/>
    </row>
    <row r="904" spans="1:9" s="178" customFormat="1">
      <c r="A904" s="174"/>
      <c r="B904" s="174"/>
      <c r="C904" s="190"/>
      <c r="D904" s="176"/>
      <c r="E904" s="176"/>
      <c r="H904" s="175"/>
      <c r="I904" s="191"/>
    </row>
    <row r="905" spans="1:9" s="178" customFormat="1">
      <c r="A905" s="174"/>
      <c r="B905" s="174"/>
      <c r="C905" s="190"/>
      <c r="D905" s="176"/>
      <c r="E905" s="176"/>
      <c r="H905" s="175"/>
      <c r="I905" s="191"/>
    </row>
    <row r="906" spans="1:9" s="178" customFormat="1">
      <c r="A906" s="174"/>
      <c r="B906" s="174"/>
      <c r="C906" s="190"/>
      <c r="D906" s="176"/>
      <c r="E906" s="176"/>
      <c r="H906" s="175"/>
      <c r="I906" s="191"/>
    </row>
    <row r="907" spans="1:9" s="178" customFormat="1">
      <c r="A907" s="174"/>
      <c r="B907" s="174"/>
      <c r="C907" s="190"/>
      <c r="D907" s="176"/>
      <c r="E907" s="176"/>
      <c r="H907" s="175"/>
      <c r="I907" s="191"/>
    </row>
    <row r="908" spans="1:9" s="178" customFormat="1">
      <c r="A908" s="174"/>
      <c r="B908" s="174"/>
      <c r="C908" s="190"/>
      <c r="D908" s="176"/>
      <c r="E908" s="176"/>
      <c r="H908" s="175"/>
      <c r="I908" s="191"/>
    </row>
    <row r="909" spans="1:9" s="178" customFormat="1">
      <c r="A909" s="174"/>
      <c r="B909" s="174"/>
      <c r="C909" s="190"/>
      <c r="D909" s="176"/>
      <c r="E909" s="176"/>
      <c r="H909" s="175"/>
      <c r="I909" s="191"/>
    </row>
    <row r="910" spans="1:9" s="178" customFormat="1">
      <c r="A910" s="174"/>
      <c r="B910" s="174"/>
      <c r="C910" s="190"/>
      <c r="D910" s="176"/>
      <c r="E910" s="176"/>
      <c r="H910" s="175"/>
      <c r="I910" s="191"/>
    </row>
    <row r="911" spans="1:9" s="178" customFormat="1">
      <c r="A911" s="174"/>
      <c r="B911" s="174"/>
      <c r="C911" s="190"/>
      <c r="D911" s="176"/>
      <c r="E911" s="176"/>
      <c r="H911" s="175"/>
      <c r="I911" s="191"/>
    </row>
    <row r="912" spans="1:9" s="178" customFormat="1">
      <c r="A912" s="174"/>
      <c r="B912" s="174"/>
      <c r="C912" s="190"/>
      <c r="D912" s="176"/>
      <c r="E912" s="176"/>
      <c r="H912" s="175"/>
      <c r="I912" s="191"/>
    </row>
    <row r="913" spans="1:9" s="178" customFormat="1">
      <c r="A913" s="174"/>
      <c r="B913" s="174"/>
      <c r="C913" s="190"/>
      <c r="D913" s="176"/>
      <c r="E913" s="176"/>
      <c r="H913" s="175"/>
      <c r="I913" s="191"/>
    </row>
    <row r="914" spans="1:9" s="178" customFormat="1">
      <c r="A914" s="174"/>
      <c r="B914" s="174"/>
      <c r="C914" s="190"/>
      <c r="D914" s="176"/>
      <c r="E914" s="176"/>
      <c r="H914" s="175"/>
      <c r="I914" s="191"/>
    </row>
    <row r="915" spans="1:9" s="178" customFormat="1">
      <c r="A915" s="174"/>
      <c r="B915" s="174"/>
      <c r="C915" s="190"/>
      <c r="D915" s="176"/>
      <c r="E915" s="176"/>
      <c r="H915" s="175"/>
      <c r="I915" s="191"/>
    </row>
    <row r="916" spans="1:9" s="178" customFormat="1">
      <c r="A916" s="174"/>
      <c r="B916" s="174"/>
      <c r="C916" s="190"/>
      <c r="D916" s="176"/>
      <c r="E916" s="176"/>
      <c r="H916" s="175"/>
      <c r="I916" s="191"/>
    </row>
    <row r="917" spans="1:9" s="178" customFormat="1">
      <c r="A917" s="174"/>
      <c r="B917" s="174"/>
      <c r="C917" s="190"/>
      <c r="D917" s="176"/>
      <c r="E917" s="176"/>
      <c r="H917" s="175"/>
      <c r="I917" s="191"/>
    </row>
    <row r="918" spans="1:9" s="178" customFormat="1">
      <c r="A918" s="174"/>
      <c r="B918" s="174"/>
      <c r="C918" s="190"/>
      <c r="D918" s="176"/>
      <c r="E918" s="176"/>
      <c r="H918" s="175"/>
      <c r="I918" s="191"/>
    </row>
    <row r="919" spans="1:9" s="178" customFormat="1">
      <c r="A919" s="174"/>
      <c r="B919" s="174"/>
      <c r="C919" s="190"/>
      <c r="D919" s="176"/>
      <c r="E919" s="176"/>
      <c r="H919" s="175"/>
      <c r="I919" s="191"/>
    </row>
    <row r="920" spans="1:9" s="178" customFormat="1">
      <c r="A920" s="174"/>
      <c r="B920" s="174"/>
      <c r="C920" s="190"/>
      <c r="D920" s="176"/>
      <c r="E920" s="176"/>
      <c r="H920" s="175"/>
      <c r="I920" s="191"/>
    </row>
    <row r="921" spans="1:9" s="178" customFormat="1">
      <c r="A921" s="174"/>
      <c r="B921" s="174"/>
      <c r="C921" s="190"/>
      <c r="D921" s="176"/>
      <c r="E921" s="176"/>
      <c r="H921" s="175"/>
      <c r="I921" s="191"/>
    </row>
    <row r="922" spans="1:9" s="178" customFormat="1">
      <c r="A922" s="174"/>
      <c r="B922" s="174"/>
      <c r="C922" s="190"/>
      <c r="D922" s="176"/>
      <c r="E922" s="176"/>
      <c r="H922" s="175"/>
      <c r="I922" s="191"/>
    </row>
    <row r="923" spans="1:9" s="178" customFormat="1">
      <c r="A923" s="174"/>
      <c r="B923" s="174"/>
      <c r="C923" s="190"/>
      <c r="D923" s="176"/>
      <c r="E923" s="176"/>
      <c r="H923" s="175"/>
      <c r="I923" s="191"/>
    </row>
    <row r="924" spans="1:9" s="178" customFormat="1">
      <c r="A924" s="174"/>
      <c r="B924" s="174"/>
      <c r="C924" s="190"/>
      <c r="D924" s="176"/>
      <c r="E924" s="176"/>
      <c r="H924" s="175"/>
      <c r="I924" s="191"/>
    </row>
    <row r="925" spans="1:9" s="178" customFormat="1">
      <c r="A925" s="174"/>
      <c r="B925" s="174"/>
      <c r="C925" s="190"/>
      <c r="D925" s="176"/>
      <c r="E925" s="176"/>
      <c r="H925" s="175"/>
      <c r="I925" s="191"/>
    </row>
    <row r="926" spans="1:9" s="178" customFormat="1">
      <c r="A926" s="174"/>
      <c r="B926" s="174"/>
      <c r="C926" s="190"/>
      <c r="D926" s="176"/>
      <c r="E926" s="176"/>
      <c r="H926" s="175"/>
      <c r="I926" s="191"/>
    </row>
    <row r="927" spans="1:9" s="178" customFormat="1">
      <c r="A927" s="174"/>
      <c r="B927" s="174"/>
      <c r="C927" s="190"/>
      <c r="D927" s="176"/>
      <c r="E927" s="176"/>
      <c r="H927" s="175"/>
      <c r="I927" s="191"/>
    </row>
    <row r="928" spans="1:9" s="178" customFormat="1">
      <c r="A928" s="174"/>
      <c r="B928" s="174"/>
      <c r="C928" s="190"/>
      <c r="D928" s="176"/>
      <c r="E928" s="176"/>
      <c r="H928" s="175"/>
      <c r="I928" s="191"/>
    </row>
    <row r="929" spans="1:9" s="178" customFormat="1">
      <c r="A929" s="174"/>
      <c r="B929" s="174"/>
      <c r="C929" s="190"/>
      <c r="D929" s="176"/>
      <c r="E929" s="176"/>
      <c r="H929" s="175"/>
      <c r="I929" s="191"/>
    </row>
    <row r="930" spans="1:9" s="178" customFormat="1">
      <c r="A930" s="174"/>
      <c r="B930" s="174"/>
      <c r="C930" s="190"/>
      <c r="D930" s="176"/>
      <c r="E930" s="176"/>
      <c r="H930" s="175"/>
      <c r="I930" s="191"/>
    </row>
    <row r="931" spans="1:9" s="178" customFormat="1">
      <c r="A931" s="174"/>
      <c r="B931" s="174"/>
      <c r="C931" s="190"/>
      <c r="D931" s="176"/>
      <c r="E931" s="176"/>
      <c r="H931" s="175"/>
      <c r="I931" s="191"/>
    </row>
    <row r="932" spans="1:9" s="178" customFormat="1">
      <c r="A932" s="174"/>
      <c r="B932" s="174"/>
      <c r="C932" s="190"/>
      <c r="D932" s="176"/>
      <c r="E932" s="176"/>
      <c r="H932" s="175"/>
      <c r="I932" s="191"/>
    </row>
    <row r="933" spans="1:9" s="178" customFormat="1">
      <c r="A933" s="174"/>
      <c r="B933" s="174"/>
      <c r="C933" s="190"/>
      <c r="D933" s="176"/>
      <c r="E933" s="176"/>
      <c r="H933" s="175"/>
      <c r="I933" s="191"/>
    </row>
    <row r="934" spans="1:9" s="178" customFormat="1">
      <c r="A934" s="174"/>
      <c r="B934" s="174"/>
      <c r="C934" s="190"/>
      <c r="D934" s="176"/>
      <c r="E934" s="176"/>
      <c r="H934" s="175"/>
      <c r="I934" s="191"/>
    </row>
    <row r="935" spans="1:9" s="178" customFormat="1">
      <c r="A935" s="174"/>
      <c r="B935" s="174"/>
      <c r="C935" s="190"/>
      <c r="D935" s="176"/>
      <c r="E935" s="176"/>
      <c r="H935" s="175"/>
      <c r="I935" s="191"/>
    </row>
    <row r="936" spans="1:9" s="178" customFormat="1">
      <c r="A936" s="174"/>
      <c r="B936" s="174"/>
      <c r="C936" s="190"/>
      <c r="D936" s="176"/>
      <c r="E936" s="176"/>
      <c r="H936" s="175"/>
      <c r="I936" s="191"/>
    </row>
    <row r="937" spans="1:9" s="178" customFormat="1">
      <c r="A937" s="174"/>
      <c r="B937" s="174"/>
      <c r="C937" s="190"/>
      <c r="D937" s="176"/>
      <c r="E937" s="176"/>
      <c r="H937" s="175"/>
      <c r="I937" s="191"/>
    </row>
    <row r="938" spans="1:9" s="178" customFormat="1">
      <c r="A938" s="174"/>
      <c r="B938" s="174"/>
      <c r="C938" s="190"/>
      <c r="D938" s="176"/>
      <c r="E938" s="176"/>
      <c r="H938" s="175"/>
      <c r="I938" s="191"/>
    </row>
    <row r="939" spans="1:9" s="178" customFormat="1">
      <c r="A939" s="174"/>
      <c r="B939" s="174"/>
      <c r="C939" s="190"/>
      <c r="D939" s="176"/>
      <c r="E939" s="176"/>
      <c r="H939" s="175"/>
      <c r="I939" s="191"/>
    </row>
    <row r="940" spans="1:9" s="178" customFormat="1">
      <c r="A940" s="174"/>
      <c r="B940" s="174"/>
      <c r="C940" s="190"/>
      <c r="D940" s="176"/>
      <c r="E940" s="176"/>
      <c r="H940" s="175"/>
      <c r="I940" s="191"/>
    </row>
    <row r="941" spans="1:9" s="178" customFormat="1">
      <c r="A941" s="174"/>
      <c r="B941" s="174"/>
      <c r="C941" s="190"/>
      <c r="D941" s="176"/>
      <c r="E941" s="176"/>
      <c r="H941" s="175"/>
      <c r="I941" s="191"/>
    </row>
    <row r="942" spans="1:9" s="178" customFormat="1">
      <c r="A942" s="174"/>
      <c r="B942" s="174"/>
      <c r="C942" s="190"/>
      <c r="D942" s="176"/>
      <c r="E942" s="176"/>
      <c r="H942" s="175"/>
      <c r="I942" s="191"/>
    </row>
    <row r="943" spans="1:9" s="178" customFormat="1">
      <c r="A943" s="174"/>
      <c r="B943" s="174"/>
      <c r="C943" s="190"/>
      <c r="D943" s="176"/>
      <c r="E943" s="176"/>
      <c r="H943" s="175"/>
      <c r="I943" s="191"/>
    </row>
    <row r="944" spans="1:9" s="178" customFormat="1">
      <c r="A944" s="174"/>
      <c r="B944" s="174"/>
      <c r="C944" s="190"/>
      <c r="D944" s="176"/>
      <c r="E944" s="176"/>
      <c r="H944" s="175"/>
      <c r="I944" s="191"/>
    </row>
    <row r="945" spans="1:9" s="178" customFormat="1">
      <c r="A945" s="174"/>
      <c r="B945" s="174"/>
      <c r="C945" s="190"/>
      <c r="D945" s="176"/>
      <c r="E945" s="176"/>
      <c r="H945" s="175"/>
      <c r="I945" s="191"/>
    </row>
    <row r="946" spans="1:9" s="178" customFormat="1">
      <c r="A946" s="174"/>
      <c r="B946" s="174"/>
      <c r="C946" s="190"/>
      <c r="D946" s="176"/>
      <c r="E946" s="176"/>
      <c r="H946" s="175"/>
      <c r="I946" s="191"/>
    </row>
    <row r="947" spans="1:9" s="178" customFormat="1">
      <c r="A947" s="174"/>
      <c r="B947" s="174"/>
      <c r="C947" s="190"/>
      <c r="D947" s="176"/>
      <c r="E947" s="176"/>
      <c r="H947" s="175"/>
      <c r="I947" s="191"/>
    </row>
    <row r="948" spans="1:9" s="178" customFormat="1">
      <c r="A948" s="174"/>
      <c r="B948" s="174"/>
      <c r="C948" s="190"/>
      <c r="D948" s="176"/>
      <c r="E948" s="176"/>
      <c r="H948" s="175"/>
      <c r="I948" s="191"/>
    </row>
    <row r="949" spans="1:9" s="178" customFormat="1">
      <c r="A949" s="174"/>
      <c r="B949" s="174"/>
      <c r="C949" s="190"/>
      <c r="D949" s="176"/>
      <c r="E949" s="176"/>
      <c r="H949" s="175"/>
      <c r="I949" s="191"/>
    </row>
    <row r="950" spans="1:9" s="178" customFormat="1">
      <c r="A950" s="174"/>
      <c r="B950" s="174"/>
      <c r="C950" s="190"/>
      <c r="D950" s="176"/>
      <c r="E950" s="176"/>
      <c r="H950" s="175"/>
      <c r="I950" s="191"/>
    </row>
    <row r="951" spans="1:9" s="178" customFormat="1">
      <c r="A951" s="174"/>
      <c r="B951" s="174"/>
      <c r="C951" s="190"/>
      <c r="D951" s="176"/>
      <c r="E951" s="176"/>
      <c r="H951" s="175"/>
      <c r="I951" s="191"/>
    </row>
    <row r="952" spans="1:9" s="178" customFormat="1">
      <c r="A952" s="174"/>
      <c r="B952" s="174"/>
      <c r="C952" s="190"/>
      <c r="D952" s="176"/>
      <c r="E952" s="176"/>
      <c r="H952" s="175"/>
      <c r="I952" s="191"/>
    </row>
    <row r="953" spans="1:9" s="178" customFormat="1">
      <c r="A953" s="174"/>
      <c r="B953" s="174"/>
      <c r="C953" s="190"/>
      <c r="D953" s="176"/>
      <c r="E953" s="176"/>
      <c r="H953" s="175"/>
      <c r="I953" s="191"/>
    </row>
    <row r="954" spans="1:9" s="178" customFormat="1">
      <c r="A954" s="174"/>
      <c r="B954" s="174"/>
      <c r="C954" s="190"/>
      <c r="D954" s="176"/>
      <c r="E954" s="176"/>
      <c r="H954" s="175"/>
      <c r="I954" s="191"/>
    </row>
    <row r="955" spans="1:9" s="178" customFormat="1">
      <c r="A955" s="174"/>
      <c r="B955" s="174"/>
      <c r="C955" s="190"/>
      <c r="D955" s="176"/>
      <c r="E955" s="176"/>
      <c r="H955" s="175"/>
      <c r="I955" s="191"/>
    </row>
    <row r="956" spans="1:9" s="178" customFormat="1">
      <c r="A956" s="174"/>
      <c r="B956" s="174"/>
      <c r="C956" s="190"/>
      <c r="D956" s="176"/>
      <c r="E956" s="176"/>
      <c r="H956" s="175"/>
      <c r="I956" s="191"/>
    </row>
    <row r="957" spans="1:9" s="178" customFormat="1">
      <c r="A957" s="174"/>
      <c r="B957" s="174"/>
      <c r="C957" s="190"/>
      <c r="D957" s="176"/>
      <c r="E957" s="176"/>
      <c r="H957" s="175"/>
      <c r="I957" s="191"/>
    </row>
    <row r="958" spans="1:9" s="178" customFormat="1">
      <c r="A958" s="174"/>
      <c r="B958" s="174"/>
      <c r="C958" s="190"/>
      <c r="D958" s="176"/>
      <c r="E958" s="176"/>
      <c r="H958" s="175"/>
      <c r="I958" s="191"/>
    </row>
    <row r="959" spans="1:9" s="178" customFormat="1">
      <c r="A959" s="174"/>
      <c r="B959" s="174"/>
      <c r="C959" s="190"/>
      <c r="D959" s="176"/>
      <c r="E959" s="176"/>
      <c r="H959" s="175"/>
      <c r="I959" s="191"/>
    </row>
    <row r="960" spans="1:9" s="178" customFormat="1">
      <c r="A960" s="174"/>
      <c r="B960" s="174"/>
      <c r="C960" s="190"/>
      <c r="D960" s="176"/>
      <c r="E960" s="176"/>
      <c r="H960" s="175"/>
      <c r="I960" s="191"/>
    </row>
    <row r="961" spans="1:9" s="178" customFormat="1">
      <c r="A961" s="174"/>
      <c r="B961" s="174"/>
      <c r="C961" s="190"/>
      <c r="D961" s="176"/>
      <c r="E961" s="176"/>
      <c r="H961" s="175"/>
      <c r="I961" s="191"/>
    </row>
    <row r="962" spans="1:9" s="178" customFormat="1">
      <c r="A962" s="174"/>
      <c r="B962" s="174"/>
      <c r="C962" s="190"/>
      <c r="D962" s="176"/>
      <c r="E962" s="176"/>
      <c r="H962" s="175"/>
      <c r="I962" s="191"/>
    </row>
    <row r="963" spans="1:9" s="178" customFormat="1">
      <c r="A963" s="174"/>
      <c r="B963" s="174"/>
      <c r="C963" s="190"/>
      <c r="D963" s="176"/>
      <c r="E963" s="176"/>
      <c r="H963" s="175"/>
      <c r="I963" s="191"/>
    </row>
    <row r="964" spans="1:9" s="178" customFormat="1">
      <c r="A964" s="174"/>
      <c r="B964" s="174"/>
      <c r="C964" s="190"/>
      <c r="D964" s="176"/>
      <c r="E964" s="176"/>
      <c r="H964" s="175"/>
      <c r="I964" s="191"/>
    </row>
    <row r="965" spans="1:9" s="178" customFormat="1">
      <c r="A965" s="174"/>
      <c r="B965" s="174"/>
      <c r="C965" s="190"/>
      <c r="D965" s="176"/>
      <c r="E965" s="176"/>
      <c r="H965" s="175"/>
      <c r="I965" s="191"/>
    </row>
    <row r="966" spans="1:9" s="178" customFormat="1">
      <c r="A966" s="174"/>
      <c r="B966" s="174"/>
      <c r="C966" s="190"/>
      <c r="D966" s="176"/>
      <c r="E966" s="176"/>
      <c r="H966" s="175"/>
      <c r="I966" s="191"/>
    </row>
    <row r="967" spans="1:9" s="178" customFormat="1">
      <c r="A967" s="174"/>
      <c r="B967" s="174"/>
      <c r="C967" s="190"/>
      <c r="D967" s="176"/>
      <c r="E967" s="176"/>
      <c r="H967" s="175"/>
      <c r="I967" s="191"/>
    </row>
    <row r="968" spans="1:9" s="178" customFormat="1">
      <c r="A968" s="174"/>
      <c r="B968" s="174"/>
      <c r="C968" s="190"/>
      <c r="D968" s="176"/>
      <c r="E968" s="176"/>
      <c r="H968" s="175"/>
      <c r="I968" s="191"/>
    </row>
    <row r="969" spans="1:9" s="178" customFormat="1">
      <c r="A969" s="174"/>
      <c r="B969" s="174"/>
      <c r="C969" s="190"/>
      <c r="D969" s="176"/>
      <c r="E969" s="176"/>
      <c r="H969" s="175"/>
      <c r="I969" s="191"/>
    </row>
    <row r="970" spans="1:9" s="178" customFormat="1">
      <c r="A970" s="174"/>
      <c r="B970" s="174"/>
      <c r="C970" s="190"/>
      <c r="D970" s="176"/>
      <c r="E970" s="176"/>
      <c r="H970" s="175"/>
      <c r="I970" s="191"/>
    </row>
    <row r="971" spans="1:9" s="178" customFormat="1">
      <c r="A971" s="174"/>
      <c r="B971" s="174"/>
      <c r="C971" s="190"/>
      <c r="D971" s="176"/>
      <c r="E971" s="176"/>
      <c r="H971" s="175"/>
      <c r="I971" s="191"/>
    </row>
    <row r="972" spans="1:9" s="178" customFormat="1">
      <c r="A972" s="174"/>
      <c r="B972" s="174"/>
      <c r="C972" s="190"/>
      <c r="D972" s="176"/>
      <c r="E972" s="176"/>
      <c r="H972" s="175"/>
      <c r="I972" s="191"/>
    </row>
    <row r="973" spans="1:9" s="178" customFormat="1">
      <c r="A973" s="174"/>
      <c r="B973" s="174"/>
      <c r="C973" s="190"/>
      <c r="D973" s="176"/>
      <c r="E973" s="176"/>
      <c r="H973" s="175"/>
      <c r="I973" s="191"/>
    </row>
    <row r="974" spans="1:9" s="178" customFormat="1">
      <c r="A974" s="174"/>
      <c r="B974" s="174"/>
      <c r="C974" s="190"/>
      <c r="D974" s="176"/>
      <c r="E974" s="176"/>
      <c r="H974" s="175"/>
      <c r="I974" s="191"/>
    </row>
    <row r="975" spans="1:9" s="178" customFormat="1">
      <c r="A975" s="174"/>
      <c r="B975" s="174"/>
      <c r="C975" s="190"/>
      <c r="D975" s="176"/>
      <c r="E975" s="176"/>
      <c r="H975" s="175"/>
      <c r="I975" s="191"/>
    </row>
    <row r="976" spans="1:9" s="178" customFormat="1">
      <c r="A976" s="174"/>
      <c r="B976" s="174"/>
      <c r="C976" s="190"/>
      <c r="D976" s="176"/>
      <c r="E976" s="176"/>
      <c r="H976" s="175"/>
      <c r="I976" s="191"/>
    </row>
    <row r="977" spans="1:9" s="178" customFormat="1">
      <c r="A977" s="174"/>
      <c r="B977" s="174"/>
      <c r="C977" s="190"/>
      <c r="D977" s="176"/>
      <c r="E977" s="176"/>
      <c r="H977" s="175"/>
      <c r="I977" s="191"/>
    </row>
    <row r="978" spans="1:9" s="178" customFormat="1">
      <c r="A978" s="174"/>
      <c r="B978" s="174"/>
      <c r="C978" s="190"/>
      <c r="D978" s="176"/>
      <c r="E978" s="176"/>
      <c r="H978" s="175"/>
      <c r="I978" s="191"/>
    </row>
    <row r="979" spans="1:9" s="178" customFormat="1">
      <c r="A979" s="174"/>
      <c r="B979" s="174"/>
      <c r="C979" s="190"/>
      <c r="D979" s="176"/>
      <c r="E979" s="176"/>
      <c r="H979" s="175"/>
      <c r="I979" s="191"/>
    </row>
    <row r="980" spans="1:9" s="178" customFormat="1">
      <c r="A980" s="174"/>
      <c r="B980" s="174"/>
      <c r="C980" s="190"/>
      <c r="D980" s="176"/>
      <c r="E980" s="176"/>
      <c r="H980" s="175"/>
      <c r="I980" s="191"/>
    </row>
    <row r="981" spans="1:9" s="178" customFormat="1">
      <c r="A981" s="174"/>
      <c r="B981" s="174"/>
      <c r="C981" s="190"/>
      <c r="D981" s="176"/>
      <c r="E981" s="176"/>
      <c r="H981" s="175"/>
      <c r="I981" s="191"/>
    </row>
    <row r="982" spans="1:9" s="178" customFormat="1">
      <c r="A982" s="174"/>
      <c r="B982" s="174"/>
      <c r="C982" s="190"/>
      <c r="D982" s="176"/>
      <c r="E982" s="176"/>
      <c r="H982" s="175"/>
      <c r="I982" s="191"/>
    </row>
    <row r="983" spans="1:9" s="178" customFormat="1">
      <c r="A983" s="174"/>
      <c r="B983" s="174"/>
      <c r="C983" s="190"/>
      <c r="D983" s="176"/>
      <c r="E983" s="176"/>
      <c r="H983" s="175"/>
      <c r="I983" s="191"/>
    </row>
    <row r="984" spans="1:9" s="178" customFormat="1">
      <c r="A984" s="174"/>
      <c r="B984" s="174"/>
      <c r="C984" s="190"/>
      <c r="D984" s="176"/>
      <c r="E984" s="176"/>
      <c r="H984" s="175"/>
      <c r="I984" s="191"/>
    </row>
    <row r="985" spans="1:9" s="178" customFormat="1">
      <c r="A985" s="174"/>
      <c r="B985" s="174"/>
      <c r="C985" s="190"/>
      <c r="D985" s="176"/>
      <c r="E985" s="176"/>
      <c r="H985" s="175"/>
      <c r="I985" s="191"/>
    </row>
    <row r="986" spans="1:9" s="178" customFormat="1">
      <c r="A986" s="174"/>
      <c r="B986" s="174"/>
      <c r="C986" s="190"/>
      <c r="D986" s="176"/>
      <c r="E986" s="176"/>
      <c r="H986" s="175"/>
      <c r="I986" s="191"/>
    </row>
    <row r="987" spans="1:9" s="178" customFormat="1">
      <c r="A987" s="174"/>
      <c r="B987" s="174"/>
      <c r="C987" s="190"/>
      <c r="D987" s="176"/>
      <c r="E987" s="176"/>
      <c r="H987" s="175"/>
      <c r="I987" s="191"/>
    </row>
    <row r="988" spans="1:9" s="178" customFormat="1">
      <c r="A988" s="174"/>
      <c r="B988" s="174"/>
      <c r="C988" s="190"/>
      <c r="D988" s="176"/>
      <c r="E988" s="176"/>
      <c r="H988" s="175"/>
      <c r="I988" s="191"/>
    </row>
    <row r="989" spans="1:9" s="178" customFormat="1">
      <c r="A989" s="174"/>
      <c r="B989" s="174"/>
      <c r="C989" s="190"/>
      <c r="D989" s="176"/>
      <c r="E989" s="176"/>
      <c r="H989" s="175"/>
      <c r="I989" s="191"/>
    </row>
    <row r="990" spans="1:9" s="178" customFormat="1">
      <c r="A990" s="174"/>
      <c r="B990" s="174"/>
      <c r="C990" s="190"/>
      <c r="D990" s="176"/>
      <c r="E990" s="176"/>
      <c r="H990" s="175"/>
      <c r="I990" s="191"/>
    </row>
    <row r="991" spans="1:9" s="178" customFormat="1">
      <c r="A991" s="174"/>
      <c r="B991" s="174"/>
      <c r="C991" s="190"/>
      <c r="D991" s="176"/>
      <c r="E991" s="176"/>
      <c r="H991" s="175"/>
      <c r="I991" s="191"/>
    </row>
    <row r="992" spans="1:9" s="178" customFormat="1">
      <c r="A992" s="174"/>
      <c r="B992" s="174"/>
      <c r="C992" s="190"/>
      <c r="D992" s="176"/>
      <c r="E992" s="176"/>
      <c r="H992" s="175"/>
      <c r="I992" s="191"/>
    </row>
    <row r="993" spans="1:9" s="178" customFormat="1">
      <c r="A993" s="174"/>
      <c r="B993" s="174"/>
      <c r="C993" s="190"/>
      <c r="D993" s="176"/>
      <c r="E993" s="176"/>
      <c r="H993" s="175"/>
      <c r="I993" s="191"/>
    </row>
    <row r="994" spans="1:9" s="178" customFormat="1">
      <c r="A994" s="174"/>
      <c r="B994" s="174"/>
      <c r="C994" s="190"/>
      <c r="D994" s="176"/>
      <c r="E994" s="176"/>
      <c r="H994" s="175"/>
      <c r="I994" s="191"/>
    </row>
    <row r="995" spans="1:9" s="178" customFormat="1">
      <c r="A995" s="174"/>
      <c r="B995" s="174"/>
      <c r="C995" s="190"/>
      <c r="D995" s="176"/>
      <c r="E995" s="176"/>
      <c r="H995" s="175"/>
      <c r="I995" s="191"/>
    </row>
    <row r="996" spans="1:9" s="178" customFormat="1">
      <c r="A996" s="174"/>
      <c r="B996" s="174"/>
      <c r="C996" s="190"/>
      <c r="D996" s="176"/>
      <c r="E996" s="176"/>
      <c r="H996" s="175"/>
      <c r="I996" s="191"/>
    </row>
    <row r="997" spans="1:9" s="178" customFormat="1">
      <c r="A997" s="174"/>
      <c r="B997" s="174"/>
      <c r="C997" s="190"/>
      <c r="D997" s="176"/>
      <c r="E997" s="176"/>
      <c r="H997" s="175"/>
      <c r="I997" s="191"/>
    </row>
    <row r="998" spans="1:9" s="178" customFormat="1">
      <c r="A998" s="174"/>
      <c r="B998" s="174"/>
      <c r="C998" s="190"/>
      <c r="D998" s="176"/>
      <c r="E998" s="176"/>
      <c r="H998" s="175"/>
      <c r="I998" s="191"/>
    </row>
    <row r="999" spans="1:9" s="178" customFormat="1">
      <c r="A999" s="174"/>
      <c r="B999" s="174"/>
      <c r="C999" s="190"/>
      <c r="D999" s="176"/>
      <c r="E999" s="176"/>
      <c r="H999" s="175"/>
      <c r="I999" s="191"/>
    </row>
    <row r="1000" spans="1:9" s="178" customFormat="1">
      <c r="A1000" s="174"/>
      <c r="B1000" s="174"/>
      <c r="C1000" s="190"/>
      <c r="D1000" s="176"/>
      <c r="E1000" s="176"/>
      <c r="H1000" s="175"/>
      <c r="I1000" s="191"/>
    </row>
    <row r="1001" spans="1:9" s="178" customFormat="1">
      <c r="A1001" s="174"/>
      <c r="B1001" s="174"/>
      <c r="C1001" s="190"/>
      <c r="D1001" s="176"/>
      <c r="E1001" s="176"/>
      <c r="H1001" s="175"/>
      <c r="I1001" s="191"/>
    </row>
    <row r="1002" spans="1:9" s="178" customFormat="1">
      <c r="A1002" s="174"/>
      <c r="B1002" s="174"/>
      <c r="C1002" s="190"/>
      <c r="D1002" s="176"/>
      <c r="E1002" s="176"/>
      <c r="H1002" s="175"/>
      <c r="I1002" s="191"/>
    </row>
    <row r="1003" spans="1:9" s="178" customFormat="1">
      <c r="A1003" s="174"/>
      <c r="B1003" s="174"/>
      <c r="C1003" s="190"/>
      <c r="D1003" s="176"/>
      <c r="E1003" s="176"/>
      <c r="H1003" s="175"/>
      <c r="I1003" s="191"/>
    </row>
    <row r="1004" spans="1:9" s="178" customFormat="1">
      <c r="A1004" s="174"/>
      <c r="B1004" s="174"/>
      <c r="C1004" s="190"/>
      <c r="D1004" s="176"/>
      <c r="E1004" s="176"/>
      <c r="H1004" s="175"/>
      <c r="I1004" s="191"/>
    </row>
    <row r="1005" spans="1:9" s="178" customFormat="1">
      <c r="A1005" s="174"/>
      <c r="B1005" s="174"/>
      <c r="C1005" s="190"/>
      <c r="D1005" s="176"/>
      <c r="E1005" s="176"/>
      <c r="H1005" s="175"/>
      <c r="I1005" s="191"/>
    </row>
    <row r="1006" spans="1:9" s="178" customFormat="1">
      <c r="A1006" s="174"/>
      <c r="B1006" s="174"/>
      <c r="C1006" s="190"/>
      <c r="D1006" s="176"/>
      <c r="E1006" s="176"/>
      <c r="H1006" s="175"/>
      <c r="I1006" s="191"/>
    </row>
    <row r="1007" spans="1:9" s="178" customFormat="1">
      <c r="A1007" s="174"/>
      <c r="B1007" s="174"/>
      <c r="C1007" s="190"/>
      <c r="D1007" s="176"/>
      <c r="E1007" s="176"/>
      <c r="H1007" s="175"/>
      <c r="I1007" s="191"/>
    </row>
    <row r="1008" spans="1:9" s="178" customFormat="1">
      <c r="A1008" s="174"/>
      <c r="B1008" s="174"/>
      <c r="C1008" s="190"/>
      <c r="D1008" s="176"/>
      <c r="E1008" s="176"/>
      <c r="H1008" s="175"/>
      <c r="I1008" s="191"/>
    </row>
    <row r="1009" spans="1:9" s="178" customFormat="1">
      <c r="A1009" s="174"/>
      <c r="B1009" s="174"/>
      <c r="C1009" s="190"/>
      <c r="D1009" s="176"/>
      <c r="E1009" s="176"/>
      <c r="H1009" s="175"/>
      <c r="I1009" s="191"/>
    </row>
    <row r="1010" spans="1:9" s="178" customFormat="1">
      <c r="A1010" s="174"/>
      <c r="B1010" s="174"/>
      <c r="C1010" s="190"/>
      <c r="D1010" s="176"/>
      <c r="E1010" s="176"/>
      <c r="H1010" s="175"/>
      <c r="I1010" s="191"/>
    </row>
    <row r="1011" spans="1:9" s="178" customFormat="1">
      <c r="A1011" s="174"/>
      <c r="B1011" s="174"/>
      <c r="C1011" s="190"/>
      <c r="D1011" s="176"/>
      <c r="E1011" s="176"/>
      <c r="H1011" s="175"/>
      <c r="I1011" s="191"/>
    </row>
    <row r="1012" spans="1:9" s="178" customFormat="1">
      <c r="A1012" s="174"/>
      <c r="B1012" s="174"/>
      <c r="C1012" s="190"/>
      <c r="D1012" s="176"/>
      <c r="E1012" s="176"/>
      <c r="H1012" s="175"/>
      <c r="I1012" s="191"/>
    </row>
    <row r="1013" spans="1:9" s="178" customFormat="1">
      <c r="A1013" s="174"/>
      <c r="B1013" s="174"/>
      <c r="C1013" s="190"/>
      <c r="D1013" s="176"/>
      <c r="E1013" s="176"/>
      <c r="H1013" s="175"/>
      <c r="I1013" s="191"/>
    </row>
    <row r="1014" spans="1:9" s="178" customFormat="1">
      <c r="A1014" s="174"/>
      <c r="B1014" s="174"/>
      <c r="C1014" s="190"/>
      <c r="D1014" s="176"/>
      <c r="E1014" s="176"/>
      <c r="H1014" s="175"/>
      <c r="I1014" s="191"/>
    </row>
    <row r="1015" spans="1:9" s="178" customFormat="1">
      <c r="A1015" s="174"/>
      <c r="B1015" s="174"/>
      <c r="C1015" s="190"/>
      <c r="D1015" s="176"/>
      <c r="E1015" s="176"/>
      <c r="H1015" s="175"/>
      <c r="I1015" s="191"/>
    </row>
    <row r="1016" spans="1:9" s="178" customFormat="1">
      <c r="A1016" s="174"/>
      <c r="B1016" s="174"/>
      <c r="C1016" s="190"/>
      <c r="D1016" s="176"/>
      <c r="E1016" s="176"/>
      <c r="H1016" s="175"/>
      <c r="I1016" s="191"/>
    </row>
    <row r="1017" spans="1:9" s="178" customFormat="1">
      <c r="A1017" s="174"/>
      <c r="B1017" s="174"/>
      <c r="C1017" s="190"/>
      <c r="D1017" s="176"/>
      <c r="E1017" s="176"/>
      <c r="H1017" s="175"/>
      <c r="I1017" s="191"/>
    </row>
    <row r="1018" spans="1:9" s="178" customFormat="1">
      <c r="A1018" s="174"/>
      <c r="B1018" s="174"/>
      <c r="C1018" s="190"/>
      <c r="D1018" s="176"/>
      <c r="E1018" s="176"/>
      <c r="H1018" s="175"/>
      <c r="I1018" s="191"/>
    </row>
    <row r="1019" spans="1:9" s="178" customFormat="1">
      <c r="A1019" s="174"/>
      <c r="B1019" s="174"/>
      <c r="C1019" s="190"/>
      <c r="D1019" s="176"/>
      <c r="E1019" s="176"/>
      <c r="H1019" s="175"/>
      <c r="I1019" s="191"/>
    </row>
    <row r="1020" spans="1:9" s="178" customFormat="1">
      <c r="A1020" s="174"/>
      <c r="B1020" s="174"/>
      <c r="C1020" s="190"/>
      <c r="D1020" s="176"/>
      <c r="E1020" s="176"/>
      <c r="H1020" s="175"/>
      <c r="I1020" s="191"/>
    </row>
    <row r="1021" spans="1:9" s="178" customFormat="1">
      <c r="A1021" s="174"/>
      <c r="B1021" s="174"/>
      <c r="C1021" s="190"/>
      <c r="D1021" s="176"/>
      <c r="E1021" s="176"/>
      <c r="H1021" s="175"/>
      <c r="I1021" s="191"/>
    </row>
    <row r="1022" spans="1:9" s="178" customFormat="1">
      <c r="A1022" s="174"/>
      <c r="B1022" s="174"/>
      <c r="C1022" s="190"/>
      <c r="D1022" s="176"/>
      <c r="E1022" s="176"/>
      <c r="H1022" s="175"/>
      <c r="I1022" s="191"/>
    </row>
    <row r="1023" spans="1:9" s="178" customFormat="1">
      <c r="A1023" s="174"/>
      <c r="B1023" s="174"/>
      <c r="C1023" s="190"/>
      <c r="D1023" s="176"/>
      <c r="E1023" s="176"/>
      <c r="H1023" s="175"/>
      <c r="I1023" s="191"/>
    </row>
    <row r="1024" spans="1:9" s="178" customFormat="1">
      <c r="A1024" s="174"/>
      <c r="B1024" s="174"/>
      <c r="C1024" s="190"/>
      <c r="D1024" s="176"/>
      <c r="E1024" s="176"/>
      <c r="H1024" s="175"/>
      <c r="I1024" s="191"/>
    </row>
    <row r="1025" spans="1:9" s="178" customFormat="1">
      <c r="A1025" s="174"/>
      <c r="B1025" s="174"/>
      <c r="C1025" s="190"/>
      <c r="D1025" s="176"/>
      <c r="E1025" s="176"/>
      <c r="H1025" s="175"/>
      <c r="I1025" s="191"/>
    </row>
    <row r="1026" spans="1:9" s="178" customFormat="1">
      <c r="A1026" s="174"/>
      <c r="B1026" s="174"/>
      <c r="C1026" s="190"/>
      <c r="D1026" s="176"/>
      <c r="E1026" s="176"/>
      <c r="H1026" s="175"/>
      <c r="I1026" s="191"/>
    </row>
    <row r="1027" spans="1:9" s="178" customFormat="1">
      <c r="A1027" s="174"/>
      <c r="B1027" s="174"/>
      <c r="C1027" s="190"/>
      <c r="D1027" s="176"/>
      <c r="E1027" s="176"/>
      <c r="H1027" s="175"/>
      <c r="I1027" s="191"/>
    </row>
    <row r="1028" spans="1:9" s="178" customFormat="1">
      <c r="A1028" s="174"/>
      <c r="B1028" s="174"/>
      <c r="C1028" s="190"/>
      <c r="D1028" s="176"/>
      <c r="E1028" s="176"/>
      <c r="H1028" s="175"/>
      <c r="I1028" s="191"/>
    </row>
    <row r="1029" spans="1:9" s="178" customFormat="1">
      <c r="A1029" s="174"/>
      <c r="B1029" s="174"/>
      <c r="C1029" s="190"/>
      <c r="D1029" s="176"/>
      <c r="E1029" s="176"/>
      <c r="H1029" s="175"/>
      <c r="I1029" s="191"/>
    </row>
    <row r="1030" spans="1:9" s="178" customFormat="1">
      <c r="A1030" s="174"/>
      <c r="B1030" s="174"/>
      <c r="C1030" s="190"/>
      <c r="D1030" s="176"/>
      <c r="E1030" s="176"/>
      <c r="H1030" s="175"/>
      <c r="I1030" s="191"/>
    </row>
    <row r="1031" spans="1:9" s="178" customFormat="1">
      <c r="A1031" s="174"/>
      <c r="B1031" s="174"/>
      <c r="C1031" s="190"/>
      <c r="D1031" s="176"/>
      <c r="E1031" s="176"/>
      <c r="H1031" s="175"/>
      <c r="I1031" s="191"/>
    </row>
    <row r="1032" spans="1:9" s="178" customFormat="1">
      <c r="A1032" s="174"/>
      <c r="B1032" s="174"/>
      <c r="C1032" s="190"/>
      <c r="D1032" s="176"/>
      <c r="E1032" s="176"/>
      <c r="H1032" s="175"/>
      <c r="I1032" s="191"/>
    </row>
    <row r="1033" spans="1:9" s="178" customFormat="1">
      <c r="A1033" s="174"/>
      <c r="B1033" s="174"/>
      <c r="C1033" s="190"/>
      <c r="D1033" s="176"/>
      <c r="E1033" s="176"/>
      <c r="H1033" s="175"/>
      <c r="I1033" s="191"/>
    </row>
    <row r="1034" spans="1:9" s="178" customFormat="1">
      <c r="A1034" s="174"/>
      <c r="B1034" s="174"/>
      <c r="C1034" s="190"/>
      <c r="D1034" s="176"/>
      <c r="E1034" s="176"/>
      <c r="H1034" s="175"/>
      <c r="I1034" s="191"/>
    </row>
    <row r="1035" spans="1:9" s="178" customFormat="1">
      <c r="A1035" s="174"/>
      <c r="B1035" s="174"/>
      <c r="C1035" s="190"/>
      <c r="D1035" s="176"/>
      <c r="E1035" s="176"/>
      <c r="H1035" s="175"/>
      <c r="I1035" s="191"/>
    </row>
    <row r="1036" spans="1:9" s="178" customFormat="1">
      <c r="A1036" s="174"/>
      <c r="B1036" s="174"/>
      <c r="C1036" s="190"/>
      <c r="D1036" s="176"/>
      <c r="E1036" s="176"/>
      <c r="H1036" s="175"/>
      <c r="I1036" s="191"/>
    </row>
    <row r="1037" spans="1:9" s="178" customFormat="1">
      <c r="A1037" s="174"/>
      <c r="B1037" s="174"/>
      <c r="C1037" s="190"/>
      <c r="D1037" s="176"/>
      <c r="E1037" s="176"/>
      <c r="H1037" s="175"/>
      <c r="I1037" s="191"/>
    </row>
    <row r="1038" spans="1:9" s="178" customFormat="1">
      <c r="A1038" s="174"/>
      <c r="B1038" s="174"/>
      <c r="C1038" s="190"/>
      <c r="D1038" s="176"/>
      <c r="E1038" s="176"/>
      <c r="H1038" s="175"/>
      <c r="I1038" s="191"/>
    </row>
    <row r="1039" spans="1:9" s="178" customFormat="1">
      <c r="A1039" s="174"/>
      <c r="B1039" s="174"/>
      <c r="C1039" s="190"/>
      <c r="D1039" s="176"/>
      <c r="E1039" s="176"/>
      <c r="H1039" s="175"/>
      <c r="I1039" s="191"/>
    </row>
    <row r="1040" spans="1:9" s="178" customFormat="1">
      <c r="A1040" s="174"/>
      <c r="B1040" s="174"/>
      <c r="C1040" s="190"/>
      <c r="D1040" s="176"/>
      <c r="E1040" s="176"/>
      <c r="H1040" s="175"/>
      <c r="I1040" s="191"/>
    </row>
    <row r="1041" spans="1:9" s="178" customFormat="1">
      <c r="A1041" s="174"/>
      <c r="B1041" s="174"/>
      <c r="C1041" s="190"/>
      <c r="D1041" s="176"/>
      <c r="E1041" s="176"/>
      <c r="H1041" s="175"/>
      <c r="I1041" s="191"/>
    </row>
    <row r="1042" spans="1:9" s="178" customFormat="1">
      <c r="A1042" s="174"/>
      <c r="B1042" s="174"/>
      <c r="C1042" s="190"/>
      <c r="D1042" s="176"/>
      <c r="E1042" s="176"/>
      <c r="H1042" s="175"/>
      <c r="I1042" s="191"/>
    </row>
    <row r="1043" spans="1:9" s="178" customFormat="1">
      <c r="A1043" s="174"/>
      <c r="B1043" s="174"/>
      <c r="C1043" s="190"/>
      <c r="D1043" s="176"/>
      <c r="E1043" s="176"/>
      <c r="H1043" s="175"/>
      <c r="I1043" s="191"/>
    </row>
    <row r="1044" spans="1:9" s="178" customFormat="1">
      <c r="A1044" s="174"/>
      <c r="B1044" s="174"/>
      <c r="C1044" s="190"/>
      <c r="D1044" s="176"/>
      <c r="E1044" s="176"/>
      <c r="H1044" s="175"/>
      <c r="I1044" s="191"/>
    </row>
    <row r="1045" spans="1:9" s="178" customFormat="1">
      <c r="A1045" s="174"/>
      <c r="B1045" s="174"/>
      <c r="C1045" s="190"/>
      <c r="D1045" s="176"/>
      <c r="E1045" s="176"/>
      <c r="H1045" s="175"/>
      <c r="I1045" s="191"/>
    </row>
    <row r="1046" spans="1:9" s="178" customFormat="1">
      <c r="A1046" s="174"/>
      <c r="B1046" s="174"/>
      <c r="C1046" s="190"/>
      <c r="D1046" s="176"/>
      <c r="E1046" s="176"/>
      <c r="H1046" s="175"/>
      <c r="I1046" s="191"/>
    </row>
    <row r="1047" spans="1:9" s="178" customFormat="1">
      <c r="A1047" s="174"/>
      <c r="B1047" s="174"/>
      <c r="C1047" s="190"/>
      <c r="D1047" s="176"/>
      <c r="E1047" s="176"/>
      <c r="H1047" s="175"/>
      <c r="I1047" s="191"/>
    </row>
    <row r="1048" spans="1:9" s="178" customFormat="1">
      <c r="A1048" s="174"/>
      <c r="B1048" s="174"/>
      <c r="C1048" s="190"/>
      <c r="D1048" s="176"/>
      <c r="E1048" s="176"/>
      <c r="H1048" s="175"/>
      <c r="I1048" s="191"/>
    </row>
    <row r="1049" spans="1:9" s="178" customFormat="1">
      <c r="A1049" s="174"/>
      <c r="B1049" s="174"/>
      <c r="C1049" s="190"/>
      <c r="D1049" s="176"/>
      <c r="E1049" s="176"/>
      <c r="H1049" s="175"/>
      <c r="I1049" s="191"/>
    </row>
    <row r="1050" spans="1:9" s="178" customFormat="1">
      <c r="A1050" s="174"/>
      <c r="B1050" s="174"/>
      <c r="C1050" s="190"/>
      <c r="D1050" s="176"/>
      <c r="E1050" s="176"/>
      <c r="H1050" s="175"/>
      <c r="I1050" s="191"/>
    </row>
    <row r="1051" spans="1:9" s="178" customFormat="1">
      <c r="A1051" s="174"/>
      <c r="B1051" s="174"/>
      <c r="C1051" s="190"/>
      <c r="D1051" s="176"/>
      <c r="E1051" s="176"/>
      <c r="H1051" s="175"/>
      <c r="I1051" s="191"/>
    </row>
    <row r="1052" spans="1:9" s="178" customFormat="1">
      <c r="A1052" s="174"/>
      <c r="B1052" s="174"/>
      <c r="C1052" s="190"/>
      <c r="D1052" s="176"/>
      <c r="E1052" s="176"/>
      <c r="H1052" s="175"/>
      <c r="I1052" s="191"/>
    </row>
    <row r="1053" spans="1:9" s="178" customFormat="1">
      <c r="A1053" s="174"/>
      <c r="B1053" s="174"/>
      <c r="C1053" s="190"/>
      <c r="D1053" s="176"/>
      <c r="E1053" s="176"/>
      <c r="H1053" s="175"/>
      <c r="I1053" s="191"/>
    </row>
    <row r="1054" spans="1:9" s="178" customFormat="1">
      <c r="A1054" s="174"/>
      <c r="B1054" s="174"/>
      <c r="C1054" s="190"/>
      <c r="D1054" s="176"/>
      <c r="E1054" s="176"/>
      <c r="H1054" s="175"/>
      <c r="I1054" s="191"/>
    </row>
    <row r="1055" spans="1:9" s="178" customFormat="1">
      <c r="A1055" s="174"/>
      <c r="B1055" s="174"/>
      <c r="C1055" s="190"/>
      <c r="D1055" s="176"/>
      <c r="E1055" s="176"/>
      <c r="H1055" s="175"/>
      <c r="I1055" s="191"/>
    </row>
    <row r="1056" spans="1:9" s="178" customFormat="1">
      <c r="A1056" s="174"/>
      <c r="B1056" s="174"/>
      <c r="C1056" s="190"/>
      <c r="D1056" s="176"/>
      <c r="E1056" s="176"/>
      <c r="H1056" s="175"/>
      <c r="I1056" s="191"/>
    </row>
    <row r="1057" spans="1:9" s="178" customFormat="1">
      <c r="A1057" s="174"/>
      <c r="B1057" s="174"/>
      <c r="C1057" s="190"/>
      <c r="D1057" s="176"/>
      <c r="E1057" s="176"/>
      <c r="H1057" s="175"/>
      <c r="I1057" s="191"/>
    </row>
    <row r="1058" spans="1:9" s="178" customFormat="1">
      <c r="A1058" s="174"/>
      <c r="B1058" s="174"/>
      <c r="C1058" s="190"/>
      <c r="D1058" s="176"/>
      <c r="E1058" s="176"/>
      <c r="H1058" s="175"/>
      <c r="I1058" s="191"/>
    </row>
    <row r="1059" spans="1:9" s="178" customFormat="1">
      <c r="A1059" s="174"/>
      <c r="B1059" s="174"/>
      <c r="C1059" s="190"/>
      <c r="D1059" s="176"/>
      <c r="E1059" s="176"/>
      <c r="H1059" s="175"/>
      <c r="I1059" s="191"/>
    </row>
    <row r="1060" spans="1:9" s="178" customFormat="1">
      <c r="A1060" s="174"/>
      <c r="B1060" s="174"/>
      <c r="C1060" s="190"/>
      <c r="D1060" s="176"/>
      <c r="E1060" s="176"/>
      <c r="H1060" s="175"/>
      <c r="I1060" s="191"/>
    </row>
    <row r="1061" spans="1:9" s="178" customFormat="1">
      <c r="A1061" s="174"/>
      <c r="B1061" s="174"/>
      <c r="C1061" s="190"/>
      <c r="D1061" s="176"/>
      <c r="E1061" s="176"/>
      <c r="H1061" s="175"/>
      <c r="I1061" s="191"/>
    </row>
    <row r="1062" spans="1:9" s="178" customFormat="1">
      <c r="A1062" s="174"/>
      <c r="B1062" s="174"/>
      <c r="C1062" s="190"/>
      <c r="D1062" s="176"/>
      <c r="E1062" s="176"/>
      <c r="H1062" s="175"/>
      <c r="I1062" s="191"/>
    </row>
    <row r="1063" spans="1:9" s="178" customFormat="1">
      <c r="A1063" s="174"/>
      <c r="B1063" s="174"/>
      <c r="C1063" s="190"/>
      <c r="D1063" s="176"/>
      <c r="E1063" s="176"/>
      <c r="H1063" s="175"/>
      <c r="I1063" s="191"/>
    </row>
    <row r="1064" spans="1:9" s="178" customFormat="1">
      <c r="A1064" s="174"/>
      <c r="B1064" s="174"/>
      <c r="C1064" s="190"/>
      <c r="D1064" s="176"/>
      <c r="E1064" s="176"/>
      <c r="H1064" s="175"/>
      <c r="I1064" s="191"/>
    </row>
    <row r="1065" spans="1:9" s="178" customFormat="1">
      <c r="A1065" s="174"/>
      <c r="B1065" s="174"/>
      <c r="C1065" s="190"/>
      <c r="D1065" s="176"/>
      <c r="E1065" s="176"/>
      <c r="H1065" s="175"/>
      <c r="I1065" s="191"/>
    </row>
    <row r="1066" spans="1:9" s="178" customFormat="1">
      <c r="A1066" s="174"/>
      <c r="B1066" s="174"/>
      <c r="C1066" s="190"/>
      <c r="D1066" s="176"/>
      <c r="E1066" s="176"/>
      <c r="H1066" s="175"/>
      <c r="I1066" s="191"/>
    </row>
    <row r="1067" spans="1:9" s="178" customFormat="1">
      <c r="A1067" s="174"/>
      <c r="B1067" s="174"/>
      <c r="C1067" s="190"/>
      <c r="D1067" s="176"/>
      <c r="E1067" s="176"/>
      <c r="H1067" s="175"/>
      <c r="I1067" s="191"/>
    </row>
    <row r="1068" spans="1:9" s="178" customFormat="1">
      <c r="A1068" s="174"/>
      <c r="B1068" s="174"/>
      <c r="C1068" s="190"/>
      <c r="D1068" s="176"/>
      <c r="E1068" s="176"/>
      <c r="H1068" s="175"/>
      <c r="I1068" s="191"/>
    </row>
    <row r="1069" spans="1:9" s="178" customFormat="1">
      <c r="A1069" s="174"/>
      <c r="B1069" s="174"/>
      <c r="C1069" s="190"/>
      <c r="D1069" s="176"/>
      <c r="E1069" s="176"/>
      <c r="H1069" s="175"/>
      <c r="I1069" s="191"/>
    </row>
    <row r="1070" spans="1:9" s="178" customFormat="1">
      <c r="A1070" s="174"/>
      <c r="B1070" s="174"/>
      <c r="C1070" s="190"/>
      <c r="D1070" s="176"/>
      <c r="E1070" s="176"/>
      <c r="H1070" s="175"/>
      <c r="I1070" s="191"/>
    </row>
    <row r="1071" spans="1:9" s="178" customFormat="1">
      <c r="A1071" s="174"/>
      <c r="B1071" s="174"/>
      <c r="C1071" s="190"/>
      <c r="D1071" s="176"/>
      <c r="E1071" s="176"/>
      <c r="H1071" s="175"/>
      <c r="I1071" s="191"/>
    </row>
    <row r="1072" spans="1:9" s="178" customFormat="1">
      <c r="A1072" s="174"/>
      <c r="B1072" s="174"/>
      <c r="C1072" s="190"/>
      <c r="D1072" s="176"/>
      <c r="E1072" s="176"/>
      <c r="H1072" s="175"/>
      <c r="I1072" s="191"/>
    </row>
    <row r="1073" spans="1:9" s="178" customFormat="1">
      <c r="A1073" s="174"/>
      <c r="B1073" s="174"/>
      <c r="C1073" s="190"/>
      <c r="D1073" s="176"/>
      <c r="E1073" s="176"/>
      <c r="H1073" s="175"/>
      <c r="I1073" s="191"/>
    </row>
    <row r="1074" spans="1:9" s="178" customFormat="1">
      <c r="A1074" s="174"/>
      <c r="B1074" s="174"/>
      <c r="C1074" s="190"/>
      <c r="D1074" s="176"/>
      <c r="E1074" s="176"/>
      <c r="H1074" s="175"/>
      <c r="I1074" s="191"/>
    </row>
    <row r="1075" spans="1:9" s="178" customFormat="1">
      <c r="A1075" s="174"/>
      <c r="B1075" s="174"/>
      <c r="C1075" s="190"/>
      <c r="D1075" s="176"/>
      <c r="E1075" s="176"/>
      <c r="H1075" s="175"/>
      <c r="I1075" s="191"/>
    </row>
    <row r="1076" spans="1:9" s="178" customFormat="1">
      <c r="A1076" s="174"/>
      <c r="B1076" s="174"/>
      <c r="C1076" s="190"/>
      <c r="D1076" s="176"/>
      <c r="E1076" s="176"/>
      <c r="H1076" s="175"/>
      <c r="I1076" s="191"/>
    </row>
    <row r="1077" spans="1:9" s="178" customFormat="1">
      <c r="A1077" s="174"/>
      <c r="B1077" s="174"/>
      <c r="C1077" s="190"/>
      <c r="D1077" s="176"/>
      <c r="E1077" s="176"/>
      <c r="H1077" s="175"/>
      <c r="I1077" s="191"/>
    </row>
    <row r="1078" spans="1:9" s="178" customFormat="1">
      <c r="A1078" s="174"/>
      <c r="B1078" s="174"/>
      <c r="C1078" s="190"/>
      <c r="D1078" s="176"/>
      <c r="E1078" s="176"/>
      <c r="H1078" s="175"/>
      <c r="I1078" s="191"/>
    </row>
    <row r="1079" spans="1:9" s="178" customFormat="1">
      <c r="A1079" s="174"/>
      <c r="B1079" s="174"/>
      <c r="C1079" s="190"/>
      <c r="D1079" s="176"/>
      <c r="E1079" s="176"/>
      <c r="H1079" s="175"/>
      <c r="I1079" s="191"/>
    </row>
    <row r="1080" spans="1:9" s="178" customFormat="1">
      <c r="A1080" s="174"/>
      <c r="B1080" s="174"/>
      <c r="C1080" s="190"/>
      <c r="D1080" s="176"/>
      <c r="E1080" s="176"/>
      <c r="H1080" s="175"/>
      <c r="I1080" s="191"/>
    </row>
    <row r="1081" spans="1:9" s="178" customFormat="1">
      <c r="A1081" s="174"/>
      <c r="B1081" s="174"/>
      <c r="C1081" s="190"/>
      <c r="D1081" s="176"/>
      <c r="E1081" s="176"/>
      <c r="H1081" s="175"/>
      <c r="I1081" s="191"/>
    </row>
    <row r="1082" spans="1:9" s="178" customFormat="1">
      <c r="A1082" s="174"/>
      <c r="B1082" s="174"/>
      <c r="C1082" s="190"/>
      <c r="D1082" s="176"/>
      <c r="E1082" s="176"/>
      <c r="H1082" s="175"/>
      <c r="I1082" s="191"/>
    </row>
    <row r="1083" spans="1:9" s="178" customFormat="1">
      <c r="A1083" s="174"/>
      <c r="B1083" s="174"/>
      <c r="C1083" s="190"/>
      <c r="D1083" s="176"/>
      <c r="E1083" s="176"/>
      <c r="H1083" s="175"/>
      <c r="I1083" s="191"/>
    </row>
    <row r="1084" spans="1:9" s="178" customFormat="1">
      <c r="A1084" s="174"/>
      <c r="B1084" s="174"/>
      <c r="C1084" s="190"/>
      <c r="D1084" s="176"/>
      <c r="E1084" s="176"/>
      <c r="H1084" s="175"/>
      <c r="I1084" s="191"/>
    </row>
    <row r="1085" spans="1:9" s="178" customFormat="1">
      <c r="A1085" s="174"/>
      <c r="B1085" s="174"/>
      <c r="C1085" s="190"/>
      <c r="D1085" s="176"/>
      <c r="E1085" s="176"/>
      <c r="H1085" s="175"/>
      <c r="I1085" s="191"/>
    </row>
    <row r="1086" spans="1:9" s="178" customFormat="1">
      <c r="A1086" s="174"/>
      <c r="B1086" s="174"/>
      <c r="C1086" s="190"/>
      <c r="D1086" s="176"/>
      <c r="E1086" s="176"/>
      <c r="H1086" s="175"/>
      <c r="I1086" s="191"/>
    </row>
    <row r="1087" spans="1:9" s="178" customFormat="1">
      <c r="A1087" s="174"/>
      <c r="B1087" s="174"/>
      <c r="C1087" s="190"/>
      <c r="D1087" s="176"/>
      <c r="E1087" s="176"/>
      <c r="H1087" s="175"/>
      <c r="I1087" s="191"/>
    </row>
    <row r="1088" spans="1:9" s="178" customFormat="1">
      <c r="A1088" s="174"/>
      <c r="B1088" s="174"/>
      <c r="C1088" s="190"/>
      <c r="D1088" s="176"/>
      <c r="E1088" s="176"/>
      <c r="H1088" s="175"/>
      <c r="I1088" s="191"/>
    </row>
    <row r="1089" spans="1:9" s="178" customFormat="1">
      <c r="A1089" s="174"/>
      <c r="B1089" s="174"/>
      <c r="C1089" s="190"/>
      <c r="D1089" s="176"/>
      <c r="E1089" s="176"/>
      <c r="H1089" s="175"/>
      <c r="I1089" s="191"/>
    </row>
    <row r="1090" spans="1:9" s="178" customFormat="1">
      <c r="A1090" s="174"/>
      <c r="B1090" s="174"/>
      <c r="C1090" s="190"/>
      <c r="D1090" s="176"/>
      <c r="E1090" s="176"/>
      <c r="H1090" s="175"/>
      <c r="I1090" s="191"/>
    </row>
    <row r="1091" spans="1:9" s="178" customFormat="1">
      <c r="A1091" s="174"/>
      <c r="B1091" s="174"/>
      <c r="C1091" s="190"/>
      <c r="D1091" s="176"/>
      <c r="E1091" s="176"/>
      <c r="H1091" s="175"/>
      <c r="I1091" s="191"/>
    </row>
    <row r="1092" spans="1:9" s="178" customFormat="1">
      <c r="A1092" s="174"/>
      <c r="B1092" s="174"/>
      <c r="C1092" s="190"/>
      <c r="D1092" s="176"/>
      <c r="E1092" s="176"/>
      <c r="H1092" s="175"/>
      <c r="I1092" s="191"/>
    </row>
    <row r="1093" spans="1:9" s="178" customFormat="1">
      <c r="A1093" s="174"/>
      <c r="B1093" s="174"/>
      <c r="C1093" s="190"/>
      <c r="D1093" s="176"/>
      <c r="E1093" s="176"/>
      <c r="H1093" s="175"/>
      <c r="I1093" s="191"/>
    </row>
    <row r="1094" spans="1:9" s="178" customFormat="1">
      <c r="A1094" s="174"/>
      <c r="B1094" s="174"/>
      <c r="C1094" s="190"/>
      <c r="D1094" s="176"/>
      <c r="E1094" s="176"/>
      <c r="H1094" s="175"/>
      <c r="I1094" s="191"/>
    </row>
    <row r="1095" spans="1:9" s="178" customFormat="1">
      <c r="A1095" s="174"/>
      <c r="B1095" s="174"/>
      <c r="C1095" s="190"/>
      <c r="D1095" s="176"/>
      <c r="E1095" s="176"/>
      <c r="H1095" s="175"/>
      <c r="I1095" s="191"/>
    </row>
    <row r="1096" spans="1:9" s="178" customFormat="1">
      <c r="A1096" s="174"/>
      <c r="B1096" s="174"/>
      <c r="C1096" s="190"/>
      <c r="D1096" s="176"/>
      <c r="E1096" s="176"/>
      <c r="H1096" s="175"/>
      <c r="I1096" s="191"/>
    </row>
    <row r="1097" spans="1:9" s="178" customFormat="1">
      <c r="A1097" s="174"/>
      <c r="B1097" s="174"/>
      <c r="C1097" s="190"/>
      <c r="D1097" s="176"/>
      <c r="E1097" s="176"/>
      <c r="H1097" s="175"/>
      <c r="I1097" s="191"/>
    </row>
    <row r="1098" spans="1:9" s="178" customFormat="1">
      <c r="A1098" s="174"/>
      <c r="B1098" s="174"/>
      <c r="C1098" s="190"/>
      <c r="D1098" s="176"/>
      <c r="E1098" s="176"/>
      <c r="H1098" s="175"/>
      <c r="I1098" s="191"/>
    </row>
    <row r="1099" spans="1:9" s="178" customFormat="1">
      <c r="A1099" s="174"/>
      <c r="B1099" s="174"/>
      <c r="C1099" s="190"/>
      <c r="D1099" s="176"/>
      <c r="E1099" s="176"/>
      <c r="H1099" s="175"/>
      <c r="I1099" s="191"/>
    </row>
    <row r="1100" spans="1:9" s="178" customFormat="1">
      <c r="A1100" s="174"/>
      <c r="B1100" s="174"/>
      <c r="C1100" s="190"/>
      <c r="D1100" s="176"/>
      <c r="E1100" s="176"/>
      <c r="H1100" s="175"/>
      <c r="I1100" s="191"/>
    </row>
    <row r="1101" spans="1:9" s="178" customFormat="1">
      <c r="A1101" s="174"/>
      <c r="B1101" s="174"/>
      <c r="C1101" s="190"/>
      <c r="D1101" s="176"/>
      <c r="E1101" s="176"/>
      <c r="H1101" s="175"/>
      <c r="I1101" s="191"/>
    </row>
    <row r="1102" spans="1:9" s="178" customFormat="1">
      <c r="A1102" s="174"/>
      <c r="B1102" s="174"/>
      <c r="C1102" s="190"/>
      <c r="D1102" s="176"/>
      <c r="E1102" s="176"/>
      <c r="H1102" s="175"/>
      <c r="I1102" s="191"/>
    </row>
    <row r="1103" spans="1:9" s="178" customFormat="1">
      <c r="A1103" s="174"/>
      <c r="B1103" s="174"/>
      <c r="C1103" s="190"/>
      <c r="D1103" s="176"/>
      <c r="E1103" s="176"/>
      <c r="H1103" s="175"/>
      <c r="I1103" s="191"/>
    </row>
    <row r="1104" spans="1:9" s="178" customFormat="1">
      <c r="A1104" s="174"/>
      <c r="B1104" s="174"/>
      <c r="C1104" s="190"/>
      <c r="D1104" s="176"/>
      <c r="E1104" s="176"/>
      <c r="H1104" s="175"/>
      <c r="I1104" s="191"/>
    </row>
    <row r="1105" spans="1:9" s="178" customFormat="1">
      <c r="A1105" s="174"/>
      <c r="B1105" s="174"/>
      <c r="C1105" s="190"/>
      <c r="D1105" s="176"/>
      <c r="E1105" s="176"/>
      <c r="H1105" s="175"/>
      <c r="I1105" s="191"/>
    </row>
    <row r="1106" spans="1:9" s="178" customFormat="1">
      <c r="A1106" s="174"/>
      <c r="B1106" s="174"/>
      <c r="C1106" s="190"/>
      <c r="D1106" s="176"/>
      <c r="E1106" s="176"/>
      <c r="H1106" s="175"/>
      <c r="I1106" s="191"/>
    </row>
    <row r="1107" spans="1:9" s="178" customFormat="1">
      <c r="A1107" s="174"/>
      <c r="B1107" s="174"/>
      <c r="C1107" s="190"/>
      <c r="D1107" s="176"/>
      <c r="E1107" s="176"/>
      <c r="H1107" s="175"/>
      <c r="I1107" s="191"/>
    </row>
    <row r="1108" spans="1:9" s="178" customFormat="1">
      <c r="A1108" s="174"/>
      <c r="B1108" s="174"/>
      <c r="C1108" s="190"/>
      <c r="D1108" s="176"/>
      <c r="E1108" s="176"/>
      <c r="H1108" s="175"/>
      <c r="I1108" s="191"/>
    </row>
    <row r="1109" spans="1:9" s="178" customFormat="1">
      <c r="A1109" s="174"/>
      <c r="B1109" s="174"/>
      <c r="C1109" s="190"/>
      <c r="D1109" s="176"/>
      <c r="E1109" s="176"/>
      <c r="H1109" s="175"/>
      <c r="I1109" s="191"/>
    </row>
    <row r="1110" spans="1:9" s="178" customFormat="1">
      <c r="A1110" s="174"/>
      <c r="B1110" s="174"/>
      <c r="C1110" s="190"/>
      <c r="D1110" s="176"/>
      <c r="E1110" s="176"/>
      <c r="H1110" s="175"/>
      <c r="I1110" s="191"/>
    </row>
    <row r="1111" spans="1:9" s="178" customFormat="1">
      <c r="A1111" s="174"/>
      <c r="B1111" s="174"/>
      <c r="C1111" s="190"/>
      <c r="D1111" s="176"/>
      <c r="E1111" s="176"/>
      <c r="H1111" s="175"/>
      <c r="I1111" s="191"/>
    </row>
    <row r="1112" spans="1:9" s="178" customFormat="1">
      <c r="A1112" s="174"/>
      <c r="B1112" s="174"/>
      <c r="C1112" s="190"/>
      <c r="D1112" s="176"/>
      <c r="E1112" s="176"/>
      <c r="H1112" s="175"/>
      <c r="I1112" s="191"/>
    </row>
    <row r="1113" spans="1:9" s="178" customFormat="1">
      <c r="A1113" s="174"/>
      <c r="B1113" s="174"/>
      <c r="C1113" s="190"/>
      <c r="D1113" s="176"/>
      <c r="E1113" s="176"/>
      <c r="H1113" s="175"/>
      <c r="I1113" s="191"/>
    </row>
    <row r="1114" spans="1:9" s="178" customFormat="1">
      <c r="A1114" s="174"/>
      <c r="B1114" s="174"/>
      <c r="C1114" s="190"/>
      <c r="D1114" s="176"/>
      <c r="E1114" s="176"/>
      <c r="H1114" s="175"/>
      <c r="I1114" s="191"/>
    </row>
    <row r="1115" spans="1:9" s="178" customFormat="1">
      <c r="A1115" s="174"/>
      <c r="B1115" s="174"/>
      <c r="C1115" s="190"/>
      <c r="D1115" s="176"/>
      <c r="E1115" s="176"/>
      <c r="H1115" s="175"/>
      <c r="I1115" s="191"/>
    </row>
    <row r="1116" spans="1:9" s="178" customFormat="1">
      <c r="A1116" s="174"/>
      <c r="B1116" s="174"/>
      <c r="C1116" s="190"/>
      <c r="D1116" s="176"/>
      <c r="E1116" s="176"/>
      <c r="H1116" s="175"/>
      <c r="I1116" s="191"/>
    </row>
    <row r="1117" spans="1:9" s="178" customFormat="1">
      <c r="A1117" s="174"/>
      <c r="B1117" s="174"/>
      <c r="C1117" s="190"/>
      <c r="D1117" s="176"/>
      <c r="E1117" s="176"/>
      <c r="H1117" s="175"/>
      <c r="I1117" s="191"/>
    </row>
    <row r="1118" spans="1:9" s="178" customFormat="1">
      <c r="A1118" s="174"/>
      <c r="B1118" s="174"/>
      <c r="C1118" s="190"/>
      <c r="D1118" s="176"/>
      <c r="E1118" s="176"/>
      <c r="H1118" s="175"/>
      <c r="I1118" s="191"/>
    </row>
    <row r="1119" spans="1:9" s="178" customFormat="1">
      <c r="A1119" s="174"/>
      <c r="B1119" s="174"/>
      <c r="C1119" s="190"/>
      <c r="D1119" s="176"/>
      <c r="E1119" s="176"/>
      <c r="H1119" s="175"/>
      <c r="I1119" s="191"/>
    </row>
    <row r="1120" spans="1:9" s="178" customFormat="1">
      <c r="A1120" s="174"/>
      <c r="B1120" s="174"/>
      <c r="C1120" s="190"/>
      <c r="D1120" s="176"/>
      <c r="E1120" s="176"/>
      <c r="H1120" s="175"/>
      <c r="I1120" s="191"/>
    </row>
    <row r="1121" spans="1:9" s="178" customFormat="1">
      <c r="A1121" s="174"/>
      <c r="B1121" s="174"/>
      <c r="C1121" s="190"/>
      <c r="D1121" s="176"/>
      <c r="E1121" s="176"/>
      <c r="H1121" s="175"/>
      <c r="I1121" s="191"/>
    </row>
    <row r="1122" spans="1:9" s="178" customFormat="1">
      <c r="A1122" s="174"/>
      <c r="B1122" s="174"/>
      <c r="C1122" s="190"/>
      <c r="D1122" s="176"/>
      <c r="E1122" s="176"/>
      <c r="H1122" s="175"/>
      <c r="I1122" s="191"/>
    </row>
    <row r="1123" spans="1:9" s="178" customFormat="1">
      <c r="A1123" s="174"/>
      <c r="B1123" s="174"/>
      <c r="C1123" s="190"/>
      <c r="D1123" s="176"/>
      <c r="E1123" s="176"/>
      <c r="H1123" s="175"/>
      <c r="I1123" s="191"/>
    </row>
    <row r="1124" spans="1:9" s="178" customFormat="1">
      <c r="A1124" s="174"/>
      <c r="B1124" s="174"/>
      <c r="C1124" s="190"/>
      <c r="D1124" s="176"/>
      <c r="E1124" s="176"/>
      <c r="H1124" s="175"/>
      <c r="I1124" s="191"/>
    </row>
    <row r="1125" spans="1:9" s="178" customFormat="1">
      <c r="A1125" s="174"/>
      <c r="B1125" s="174"/>
      <c r="C1125" s="190"/>
      <c r="D1125" s="176"/>
      <c r="E1125" s="176"/>
      <c r="H1125" s="175"/>
      <c r="I1125" s="191"/>
    </row>
    <row r="1126" spans="1:9" s="178" customFormat="1">
      <c r="A1126" s="174"/>
      <c r="B1126" s="174"/>
      <c r="C1126" s="190"/>
      <c r="D1126" s="176"/>
      <c r="E1126" s="176"/>
      <c r="H1126" s="175"/>
      <c r="I1126" s="191"/>
    </row>
    <row r="1127" spans="1:9" s="178" customFormat="1">
      <c r="A1127" s="174"/>
      <c r="B1127" s="174"/>
      <c r="C1127" s="190"/>
      <c r="D1127" s="176"/>
      <c r="E1127" s="176"/>
      <c r="H1127" s="175"/>
      <c r="I1127" s="191"/>
    </row>
    <row r="1128" spans="1:9" s="178" customFormat="1">
      <c r="A1128" s="174"/>
      <c r="B1128" s="174"/>
      <c r="C1128" s="190"/>
      <c r="D1128" s="176"/>
      <c r="E1128" s="176"/>
      <c r="H1128" s="175"/>
      <c r="I1128" s="191"/>
    </row>
    <row r="1129" spans="1:9" s="178" customFormat="1">
      <c r="A1129" s="174"/>
      <c r="B1129" s="174"/>
      <c r="C1129" s="190"/>
      <c r="D1129" s="176"/>
      <c r="E1129" s="176"/>
      <c r="H1129" s="175"/>
      <c r="I1129" s="191"/>
    </row>
    <row r="1130" spans="1:9" s="178" customFormat="1">
      <c r="A1130" s="174"/>
      <c r="B1130" s="174"/>
      <c r="C1130" s="190"/>
      <c r="D1130" s="176"/>
      <c r="E1130" s="176"/>
      <c r="H1130" s="175"/>
      <c r="I1130" s="191"/>
    </row>
    <row r="1131" spans="1:9" s="178" customFormat="1">
      <c r="A1131" s="174"/>
      <c r="B1131" s="174"/>
      <c r="C1131" s="190"/>
      <c r="D1131" s="176"/>
      <c r="E1131" s="176"/>
      <c r="H1131" s="175"/>
      <c r="I1131" s="191"/>
    </row>
    <row r="1132" spans="1:9" s="178" customFormat="1">
      <c r="A1132" s="174"/>
      <c r="B1132" s="174"/>
      <c r="C1132" s="190"/>
      <c r="D1132" s="176"/>
      <c r="E1132" s="176"/>
      <c r="H1132" s="175"/>
      <c r="I1132" s="191"/>
    </row>
    <row r="1133" spans="1:9" s="178" customFormat="1">
      <c r="A1133" s="174"/>
      <c r="B1133" s="174"/>
      <c r="C1133" s="190"/>
      <c r="D1133" s="176"/>
      <c r="E1133" s="176"/>
      <c r="H1133" s="175"/>
      <c r="I1133" s="191"/>
    </row>
    <row r="1134" spans="1:9" s="178" customFormat="1">
      <c r="A1134" s="174"/>
      <c r="B1134" s="174"/>
      <c r="C1134" s="190"/>
      <c r="D1134" s="176"/>
      <c r="E1134" s="176"/>
      <c r="H1134" s="175"/>
      <c r="I1134" s="191"/>
    </row>
    <row r="1135" spans="1:9" s="178" customFormat="1">
      <c r="A1135" s="174"/>
      <c r="B1135" s="174"/>
      <c r="C1135" s="190"/>
      <c r="D1135" s="176"/>
      <c r="E1135" s="176"/>
      <c r="H1135" s="175"/>
      <c r="I1135" s="191"/>
    </row>
    <row r="1136" spans="1:9" s="178" customFormat="1">
      <c r="A1136" s="174"/>
      <c r="B1136" s="174"/>
      <c r="C1136" s="190"/>
      <c r="D1136" s="176"/>
      <c r="E1136" s="176"/>
      <c r="H1136" s="175"/>
      <c r="I1136" s="191"/>
    </row>
    <row r="1137" spans="1:9" s="178" customFormat="1">
      <c r="A1137" s="174"/>
      <c r="B1137" s="174"/>
      <c r="C1137" s="190"/>
      <c r="D1137" s="176"/>
      <c r="E1137" s="176"/>
      <c r="H1137" s="175"/>
      <c r="I1137" s="191"/>
    </row>
    <row r="1138" spans="1:9" s="178" customFormat="1">
      <c r="A1138" s="174"/>
      <c r="B1138" s="174"/>
      <c r="C1138" s="190"/>
      <c r="D1138" s="176"/>
      <c r="E1138" s="176"/>
      <c r="H1138" s="175"/>
      <c r="I1138" s="191"/>
    </row>
    <row r="1139" spans="1:9" s="178" customFormat="1">
      <c r="A1139" s="174"/>
      <c r="B1139" s="174"/>
      <c r="C1139" s="190"/>
      <c r="D1139" s="176"/>
      <c r="E1139" s="176"/>
      <c r="H1139" s="175"/>
      <c r="I1139" s="191"/>
    </row>
    <row r="1140" spans="1:9" s="178" customFormat="1">
      <c r="A1140" s="174"/>
      <c r="B1140" s="174"/>
      <c r="C1140" s="190"/>
      <c r="D1140" s="176"/>
      <c r="E1140" s="176"/>
      <c r="H1140" s="175"/>
      <c r="I1140" s="191"/>
    </row>
    <row r="1141" spans="1:9" s="178" customFormat="1">
      <c r="A1141" s="174"/>
      <c r="B1141" s="174"/>
      <c r="C1141" s="190"/>
      <c r="D1141" s="176"/>
      <c r="E1141" s="176"/>
      <c r="H1141" s="175"/>
      <c r="I1141" s="191"/>
    </row>
    <row r="1142" spans="1:9" s="178" customFormat="1">
      <c r="A1142" s="174"/>
      <c r="B1142" s="174"/>
      <c r="C1142" s="190"/>
      <c r="D1142" s="176"/>
      <c r="E1142" s="176"/>
      <c r="H1142" s="175"/>
      <c r="I1142" s="191"/>
    </row>
    <row r="1143" spans="1:9" s="178" customFormat="1">
      <c r="A1143" s="174"/>
      <c r="B1143" s="174"/>
      <c r="C1143" s="190"/>
      <c r="D1143" s="176"/>
      <c r="E1143" s="176"/>
      <c r="H1143" s="175"/>
      <c r="I1143" s="191"/>
    </row>
    <row r="1144" spans="1:9" s="178" customFormat="1">
      <c r="A1144" s="174"/>
      <c r="B1144" s="174"/>
      <c r="C1144" s="190"/>
      <c r="D1144" s="176"/>
      <c r="E1144" s="176"/>
      <c r="H1144" s="175"/>
      <c r="I1144" s="191"/>
    </row>
    <row r="1145" spans="1:9" s="178" customFormat="1">
      <c r="A1145" s="174"/>
      <c r="B1145" s="174"/>
      <c r="C1145" s="190"/>
      <c r="D1145" s="176"/>
      <c r="E1145" s="176"/>
      <c r="H1145" s="175"/>
      <c r="I1145" s="191"/>
    </row>
    <row r="1146" spans="1:9" s="178" customFormat="1">
      <c r="A1146" s="174"/>
      <c r="B1146" s="174"/>
      <c r="C1146" s="190"/>
      <c r="D1146" s="176"/>
      <c r="E1146" s="176"/>
      <c r="H1146" s="175"/>
      <c r="I1146" s="191"/>
    </row>
    <row r="1147" spans="1:9" s="178" customFormat="1">
      <c r="A1147" s="174"/>
      <c r="B1147" s="174"/>
      <c r="C1147" s="190"/>
      <c r="D1147" s="176"/>
      <c r="E1147" s="176"/>
      <c r="H1147" s="175"/>
      <c r="I1147" s="191"/>
    </row>
    <row r="1148" spans="1:9" s="178" customFormat="1">
      <c r="A1148" s="174"/>
      <c r="B1148" s="174"/>
      <c r="C1148" s="190"/>
      <c r="D1148" s="176"/>
      <c r="E1148" s="176"/>
      <c r="H1148" s="175"/>
      <c r="I1148" s="191"/>
    </row>
    <row r="1149" spans="1:9" s="178" customFormat="1">
      <c r="A1149" s="174"/>
      <c r="B1149" s="174"/>
      <c r="C1149" s="190"/>
      <c r="D1149" s="176"/>
      <c r="E1149" s="176"/>
      <c r="H1149" s="175"/>
      <c r="I1149" s="191"/>
    </row>
    <row r="1150" spans="1:9" s="178" customFormat="1">
      <c r="A1150" s="174"/>
      <c r="B1150" s="174"/>
      <c r="C1150" s="190"/>
      <c r="D1150" s="176"/>
      <c r="E1150" s="176"/>
      <c r="H1150" s="175"/>
      <c r="I1150" s="191"/>
    </row>
    <row r="1151" spans="1:9" s="178" customFormat="1">
      <c r="A1151" s="174"/>
      <c r="B1151" s="174"/>
      <c r="C1151" s="190"/>
      <c r="D1151" s="176"/>
      <c r="E1151" s="176"/>
      <c r="H1151" s="175"/>
      <c r="I1151" s="191"/>
    </row>
    <row r="1152" spans="1:9" s="178" customFormat="1">
      <c r="A1152" s="174"/>
      <c r="B1152" s="174"/>
      <c r="C1152" s="190"/>
      <c r="D1152" s="176"/>
      <c r="E1152" s="176"/>
      <c r="H1152" s="175"/>
      <c r="I1152" s="191"/>
    </row>
    <row r="1153" spans="1:9" s="178" customFormat="1">
      <c r="A1153" s="174"/>
      <c r="B1153" s="174"/>
      <c r="C1153" s="190"/>
      <c r="D1153" s="176"/>
      <c r="E1153" s="176"/>
      <c r="H1153" s="175"/>
      <c r="I1153" s="191"/>
    </row>
    <row r="1154" spans="1:9" s="178" customFormat="1">
      <c r="A1154" s="174"/>
      <c r="B1154" s="174"/>
      <c r="C1154" s="190"/>
      <c r="D1154" s="176"/>
      <c r="E1154" s="176"/>
      <c r="H1154" s="175"/>
      <c r="I1154" s="191"/>
    </row>
    <row r="1155" spans="1:9" s="178" customFormat="1">
      <c r="A1155" s="174"/>
      <c r="B1155" s="174"/>
      <c r="C1155" s="190"/>
      <c r="D1155" s="176"/>
      <c r="E1155" s="176"/>
      <c r="H1155" s="175"/>
      <c r="I1155" s="191"/>
    </row>
    <row r="1156" spans="1:9" s="178" customFormat="1">
      <c r="A1156" s="174"/>
      <c r="B1156" s="174"/>
      <c r="C1156" s="190"/>
      <c r="D1156" s="176"/>
      <c r="E1156" s="176"/>
      <c r="H1156" s="175"/>
      <c r="I1156" s="191"/>
    </row>
    <row r="1157" spans="1:9" s="178" customFormat="1">
      <c r="A1157" s="174"/>
      <c r="B1157" s="174"/>
      <c r="C1157" s="190"/>
      <c r="D1157" s="176"/>
      <c r="E1157" s="176"/>
      <c r="H1157" s="175"/>
      <c r="I1157" s="191"/>
    </row>
    <row r="1158" spans="1:9" s="178" customFormat="1">
      <c r="A1158" s="174"/>
      <c r="B1158" s="174"/>
      <c r="C1158" s="190"/>
      <c r="D1158" s="176"/>
      <c r="E1158" s="176"/>
      <c r="H1158" s="175"/>
      <c r="I1158" s="191"/>
    </row>
    <row r="1159" spans="1:9" s="178" customFormat="1">
      <c r="A1159" s="174"/>
      <c r="B1159" s="174"/>
      <c r="C1159" s="190"/>
      <c r="D1159" s="176"/>
      <c r="E1159" s="176"/>
      <c r="H1159" s="175"/>
      <c r="I1159" s="191"/>
    </row>
    <row r="1160" spans="1:9" s="178" customFormat="1">
      <c r="A1160" s="174"/>
      <c r="B1160" s="174"/>
      <c r="C1160" s="190"/>
      <c r="D1160" s="176"/>
      <c r="E1160" s="176"/>
      <c r="H1160" s="175"/>
      <c r="I1160" s="191"/>
    </row>
    <row r="1161" spans="1:9" s="178" customFormat="1">
      <c r="A1161" s="174"/>
      <c r="B1161" s="174"/>
      <c r="C1161" s="190"/>
      <c r="D1161" s="176"/>
      <c r="E1161" s="176"/>
      <c r="H1161" s="175"/>
      <c r="I1161" s="191"/>
    </row>
    <row r="1162" spans="1:9" s="178" customFormat="1">
      <c r="A1162" s="174"/>
      <c r="B1162" s="174"/>
      <c r="C1162" s="190"/>
      <c r="D1162" s="176"/>
      <c r="E1162" s="176"/>
      <c r="H1162" s="175"/>
      <c r="I1162" s="191"/>
    </row>
    <row r="1163" spans="1:9" s="178" customFormat="1">
      <c r="A1163" s="174"/>
      <c r="B1163" s="174"/>
      <c r="C1163" s="190"/>
      <c r="D1163" s="176"/>
      <c r="E1163" s="176"/>
      <c r="H1163" s="175"/>
      <c r="I1163" s="191"/>
    </row>
    <row r="1164" spans="1:9" s="178" customFormat="1">
      <c r="A1164" s="174"/>
      <c r="B1164" s="174"/>
      <c r="C1164" s="190"/>
      <c r="D1164" s="176"/>
      <c r="E1164" s="176"/>
      <c r="H1164" s="175"/>
      <c r="I1164" s="191"/>
    </row>
    <row r="1165" spans="1:9" s="178" customFormat="1">
      <c r="A1165" s="174"/>
      <c r="B1165" s="174"/>
      <c r="C1165" s="190"/>
      <c r="D1165" s="176"/>
      <c r="E1165" s="176"/>
      <c r="H1165" s="175"/>
      <c r="I1165" s="191"/>
    </row>
    <row r="1166" spans="1:9" s="178" customFormat="1">
      <c r="A1166" s="174"/>
      <c r="B1166" s="174"/>
      <c r="C1166" s="190"/>
      <c r="D1166" s="176"/>
      <c r="E1166" s="176"/>
      <c r="H1166" s="175"/>
      <c r="I1166" s="191"/>
    </row>
    <row r="1167" spans="1:9" s="178" customFormat="1">
      <c r="A1167" s="174"/>
      <c r="B1167" s="174"/>
      <c r="C1167" s="190"/>
      <c r="D1167" s="176"/>
      <c r="E1167" s="176"/>
      <c r="H1167" s="175"/>
      <c r="I1167" s="191"/>
    </row>
    <row r="1168" spans="1:9" s="178" customFormat="1">
      <c r="A1168" s="174"/>
      <c r="B1168" s="174"/>
      <c r="C1168" s="190"/>
      <c r="D1168" s="176"/>
      <c r="E1168" s="176"/>
      <c r="H1168" s="175"/>
      <c r="I1168" s="191"/>
    </row>
    <row r="1169" spans="1:9" s="178" customFormat="1">
      <c r="A1169" s="174"/>
      <c r="B1169" s="174"/>
      <c r="C1169" s="190"/>
      <c r="D1169" s="176"/>
      <c r="E1169" s="176"/>
      <c r="H1169" s="175"/>
      <c r="I1169" s="191"/>
    </row>
    <row r="1170" spans="1:9" s="178" customFormat="1">
      <c r="A1170" s="174"/>
      <c r="B1170" s="174"/>
      <c r="C1170" s="190"/>
      <c r="D1170" s="176"/>
      <c r="E1170" s="176"/>
      <c r="H1170" s="175"/>
      <c r="I1170" s="191"/>
    </row>
    <row r="1171" spans="1:9" s="178" customFormat="1">
      <c r="A1171" s="174"/>
      <c r="B1171" s="174"/>
      <c r="C1171" s="190"/>
      <c r="D1171" s="176"/>
      <c r="E1171" s="176"/>
      <c r="H1171" s="175"/>
      <c r="I1171" s="191"/>
    </row>
    <row r="1172" spans="1:9" s="178" customFormat="1">
      <c r="A1172" s="174"/>
      <c r="B1172" s="174"/>
      <c r="C1172" s="190"/>
      <c r="D1172" s="176"/>
      <c r="E1172" s="176"/>
      <c r="H1172" s="175"/>
      <c r="I1172" s="191"/>
    </row>
    <row r="1173" spans="1:9" s="178" customFormat="1">
      <c r="A1173" s="174"/>
      <c r="B1173" s="174"/>
      <c r="C1173" s="190"/>
      <c r="D1173" s="176"/>
      <c r="E1173" s="176"/>
      <c r="H1173" s="175"/>
      <c r="I1173" s="191"/>
    </row>
    <row r="1174" spans="1:9" s="178" customFormat="1">
      <c r="A1174" s="174"/>
      <c r="B1174" s="174"/>
      <c r="C1174" s="190"/>
      <c r="D1174" s="176"/>
      <c r="E1174" s="176"/>
      <c r="H1174" s="175"/>
      <c r="I1174" s="191"/>
    </row>
    <row r="1175" spans="1:9" s="178" customFormat="1">
      <c r="A1175" s="174"/>
      <c r="B1175" s="174"/>
      <c r="C1175" s="190"/>
      <c r="D1175" s="176"/>
      <c r="E1175" s="176"/>
      <c r="H1175" s="175"/>
      <c r="I1175" s="191"/>
    </row>
    <row r="1176" spans="1:9" s="178" customFormat="1">
      <c r="A1176" s="174"/>
      <c r="B1176" s="174"/>
      <c r="C1176" s="190"/>
      <c r="D1176" s="176"/>
      <c r="E1176" s="176"/>
      <c r="H1176" s="175"/>
      <c r="I1176" s="191"/>
    </row>
    <row r="1177" spans="1:9" s="178" customFormat="1">
      <c r="A1177" s="174"/>
      <c r="B1177" s="174"/>
      <c r="C1177" s="190"/>
      <c r="D1177" s="176"/>
      <c r="E1177" s="176"/>
      <c r="H1177" s="175"/>
      <c r="I1177" s="191"/>
    </row>
    <row r="1178" spans="1:9" s="178" customFormat="1">
      <c r="A1178" s="174"/>
      <c r="B1178" s="174"/>
      <c r="C1178" s="190"/>
      <c r="D1178" s="176"/>
      <c r="E1178" s="176"/>
      <c r="H1178" s="175"/>
      <c r="I1178" s="191"/>
    </row>
    <row r="1179" spans="1:9" s="178" customFormat="1">
      <c r="A1179" s="174"/>
      <c r="B1179" s="174"/>
      <c r="C1179" s="190"/>
      <c r="D1179" s="176"/>
      <c r="E1179" s="176"/>
      <c r="H1179" s="175"/>
      <c r="I1179" s="191"/>
    </row>
    <row r="1180" spans="1:9" s="178" customFormat="1">
      <c r="A1180" s="174"/>
      <c r="B1180" s="174"/>
      <c r="C1180" s="190"/>
      <c r="D1180" s="176"/>
      <c r="E1180" s="176"/>
      <c r="H1180" s="175"/>
      <c r="I1180" s="191"/>
    </row>
    <row r="1181" spans="1:9" s="178" customFormat="1">
      <c r="A1181" s="174"/>
      <c r="B1181" s="174"/>
      <c r="C1181" s="190"/>
      <c r="D1181" s="176"/>
      <c r="E1181" s="176"/>
      <c r="H1181" s="175"/>
      <c r="I1181" s="191"/>
    </row>
    <row r="1182" spans="1:9" s="178" customFormat="1">
      <c r="A1182" s="174"/>
      <c r="B1182" s="174"/>
      <c r="C1182" s="190"/>
      <c r="D1182" s="176"/>
      <c r="E1182" s="176"/>
      <c r="H1182" s="175"/>
      <c r="I1182" s="191"/>
    </row>
    <row r="1183" spans="1:9" s="178" customFormat="1">
      <c r="A1183" s="174"/>
      <c r="B1183" s="174"/>
      <c r="C1183" s="190"/>
      <c r="D1183" s="176"/>
      <c r="E1183" s="176"/>
      <c r="H1183" s="175"/>
      <c r="I1183" s="191"/>
    </row>
    <row r="1184" spans="1:9" s="178" customFormat="1">
      <c r="A1184" s="174"/>
      <c r="B1184" s="174"/>
      <c r="C1184" s="190"/>
      <c r="D1184" s="176"/>
      <c r="E1184" s="176"/>
      <c r="H1184" s="175"/>
      <c r="I1184" s="191"/>
    </row>
    <row r="1185" spans="1:9" s="178" customFormat="1">
      <c r="A1185" s="174"/>
      <c r="B1185" s="174"/>
      <c r="C1185" s="190"/>
      <c r="D1185" s="176"/>
      <c r="E1185" s="176"/>
      <c r="H1185" s="175"/>
      <c r="I1185" s="191"/>
    </row>
    <row r="1186" spans="1:9" s="178" customFormat="1">
      <c r="A1186" s="174"/>
      <c r="B1186" s="174"/>
      <c r="C1186" s="190"/>
      <c r="D1186" s="176"/>
      <c r="E1186" s="176"/>
      <c r="H1186" s="175"/>
      <c r="I1186" s="191"/>
    </row>
    <row r="1187" spans="1:9" s="178" customFormat="1">
      <c r="A1187" s="174"/>
      <c r="B1187" s="174"/>
      <c r="C1187" s="190"/>
      <c r="D1187" s="176"/>
      <c r="E1187" s="176"/>
      <c r="H1187" s="175"/>
      <c r="I1187" s="191"/>
    </row>
    <row r="1188" spans="1:9" s="178" customFormat="1">
      <c r="A1188" s="174"/>
      <c r="B1188" s="174"/>
      <c r="C1188" s="190"/>
      <c r="D1188" s="176"/>
      <c r="E1188" s="176"/>
      <c r="H1188" s="175"/>
      <c r="I1188" s="191"/>
    </row>
    <row r="1189" spans="1:9" s="178" customFormat="1">
      <c r="A1189" s="174"/>
      <c r="B1189" s="174"/>
      <c r="C1189" s="190"/>
      <c r="D1189" s="176"/>
      <c r="E1189" s="176"/>
      <c r="H1189" s="175"/>
      <c r="I1189" s="191"/>
    </row>
    <row r="1190" spans="1:9" s="178" customFormat="1">
      <c r="A1190" s="174"/>
      <c r="B1190" s="174"/>
      <c r="C1190" s="190"/>
      <c r="D1190" s="176"/>
      <c r="E1190" s="176"/>
      <c r="H1190" s="175"/>
      <c r="I1190" s="191"/>
    </row>
    <row r="1191" spans="1:9" s="178" customFormat="1">
      <c r="A1191" s="174"/>
      <c r="B1191" s="174"/>
      <c r="C1191" s="190"/>
      <c r="D1191" s="176"/>
      <c r="E1191" s="176"/>
      <c r="H1191" s="175"/>
      <c r="I1191" s="191"/>
    </row>
    <row r="1192" spans="1:9" s="178" customFormat="1">
      <c r="A1192" s="174"/>
      <c r="B1192" s="174"/>
      <c r="C1192" s="190"/>
      <c r="D1192" s="176"/>
      <c r="E1192" s="176"/>
      <c r="H1192" s="175"/>
      <c r="I1192" s="191"/>
    </row>
    <row r="1193" spans="1:9" s="178" customFormat="1">
      <c r="A1193" s="174"/>
      <c r="B1193" s="174"/>
      <c r="C1193" s="190"/>
      <c r="D1193" s="176"/>
      <c r="E1193" s="176"/>
      <c r="H1193" s="175"/>
      <c r="I1193" s="191"/>
    </row>
    <row r="1194" spans="1:9" s="178" customFormat="1">
      <c r="A1194" s="174"/>
      <c r="B1194" s="174"/>
      <c r="C1194" s="190"/>
      <c r="D1194" s="176"/>
      <c r="E1194" s="176"/>
      <c r="H1194" s="175"/>
      <c r="I1194" s="191"/>
    </row>
    <row r="1195" spans="1:9" s="178" customFormat="1">
      <c r="A1195" s="174"/>
      <c r="B1195" s="174"/>
      <c r="C1195" s="190"/>
      <c r="D1195" s="176"/>
      <c r="E1195" s="176"/>
      <c r="H1195" s="175"/>
      <c r="I1195" s="191"/>
    </row>
    <row r="1196" spans="1:9" s="178" customFormat="1">
      <c r="A1196" s="174"/>
      <c r="B1196" s="174"/>
      <c r="C1196" s="190"/>
      <c r="D1196" s="176"/>
      <c r="E1196" s="176"/>
      <c r="H1196" s="175"/>
      <c r="I1196" s="191"/>
    </row>
    <row r="1197" spans="1:9" s="178" customFormat="1">
      <c r="A1197" s="174"/>
      <c r="B1197" s="174"/>
      <c r="C1197" s="190"/>
      <c r="D1197" s="176"/>
      <c r="E1197" s="176"/>
      <c r="H1197" s="175"/>
      <c r="I1197" s="191"/>
    </row>
    <row r="1198" spans="1:9" s="178" customFormat="1">
      <c r="A1198" s="174"/>
      <c r="B1198" s="174"/>
      <c r="C1198" s="190"/>
      <c r="D1198" s="176"/>
      <c r="E1198" s="176"/>
      <c r="H1198" s="175"/>
      <c r="I1198" s="191"/>
    </row>
    <row r="1199" spans="1:9" s="178" customFormat="1">
      <c r="A1199" s="174"/>
      <c r="B1199" s="174"/>
      <c r="C1199" s="190"/>
      <c r="D1199" s="176"/>
      <c r="E1199" s="176"/>
      <c r="H1199" s="175"/>
      <c r="I1199" s="191"/>
    </row>
    <row r="1200" spans="1:9" s="178" customFormat="1">
      <c r="A1200" s="174"/>
      <c r="B1200" s="174"/>
      <c r="C1200" s="190"/>
      <c r="D1200" s="176"/>
      <c r="E1200" s="176"/>
      <c r="H1200" s="175"/>
      <c r="I1200" s="191"/>
    </row>
    <row r="1201" spans="1:9" s="178" customFormat="1">
      <c r="A1201" s="174"/>
      <c r="B1201" s="174"/>
      <c r="C1201" s="190"/>
      <c r="D1201" s="176"/>
      <c r="E1201" s="176"/>
      <c r="H1201" s="175"/>
      <c r="I1201" s="191"/>
    </row>
    <row r="1202" spans="1:9" s="178" customFormat="1">
      <c r="A1202" s="174"/>
      <c r="B1202" s="174"/>
      <c r="C1202" s="190"/>
      <c r="D1202" s="176"/>
      <c r="E1202" s="176"/>
      <c r="H1202" s="175"/>
      <c r="I1202" s="191"/>
    </row>
    <row r="1203" spans="1:9" s="178" customFormat="1">
      <c r="A1203" s="174"/>
      <c r="B1203" s="174"/>
      <c r="C1203" s="190"/>
      <c r="D1203" s="176"/>
      <c r="E1203" s="176"/>
      <c r="H1203" s="175"/>
      <c r="I1203" s="191"/>
    </row>
    <row r="1204" spans="1:9" s="178" customFormat="1">
      <c r="A1204" s="174"/>
      <c r="B1204" s="174"/>
      <c r="C1204" s="190"/>
      <c r="D1204" s="176"/>
      <c r="E1204" s="176"/>
      <c r="H1204" s="175"/>
      <c r="I1204" s="191"/>
    </row>
    <row r="1205" spans="1:9" s="178" customFormat="1">
      <c r="A1205" s="174"/>
      <c r="B1205" s="174"/>
      <c r="C1205" s="190"/>
      <c r="D1205" s="176"/>
      <c r="E1205" s="176"/>
      <c r="H1205" s="175"/>
      <c r="I1205" s="191"/>
    </row>
    <row r="1206" spans="1:9" s="178" customFormat="1">
      <c r="A1206" s="174"/>
      <c r="B1206" s="174"/>
      <c r="C1206" s="190"/>
      <c r="D1206" s="176"/>
      <c r="E1206" s="176"/>
      <c r="H1206" s="175"/>
      <c r="I1206" s="191"/>
    </row>
    <row r="1207" spans="1:9" s="178" customFormat="1">
      <c r="A1207" s="174"/>
      <c r="B1207" s="174"/>
      <c r="C1207" s="190"/>
      <c r="D1207" s="176"/>
      <c r="E1207" s="176"/>
      <c r="H1207" s="175"/>
      <c r="I1207" s="191"/>
    </row>
    <row r="1208" spans="1:9" s="178" customFormat="1">
      <c r="A1208" s="174"/>
      <c r="B1208" s="174"/>
      <c r="C1208" s="190"/>
      <c r="D1208" s="176"/>
      <c r="E1208" s="176"/>
      <c r="H1208" s="175"/>
      <c r="I1208" s="191"/>
    </row>
    <row r="1209" spans="1:9" s="178" customFormat="1">
      <c r="A1209" s="174"/>
      <c r="B1209" s="174"/>
      <c r="C1209" s="190"/>
      <c r="D1209" s="176"/>
      <c r="E1209" s="176"/>
      <c r="H1209" s="175"/>
      <c r="I1209" s="191"/>
    </row>
    <row r="1210" spans="1:9" s="178" customFormat="1">
      <c r="A1210" s="174"/>
      <c r="B1210" s="174"/>
      <c r="C1210" s="190"/>
      <c r="D1210" s="176"/>
      <c r="E1210" s="176"/>
      <c r="H1210" s="175"/>
      <c r="I1210" s="191"/>
    </row>
    <row r="1211" spans="1:9" s="178" customFormat="1">
      <c r="A1211" s="174"/>
      <c r="B1211" s="174"/>
      <c r="C1211" s="190"/>
      <c r="D1211" s="176"/>
      <c r="E1211" s="176"/>
      <c r="H1211" s="175"/>
      <c r="I1211" s="191"/>
    </row>
    <row r="1212" spans="1:9" s="178" customFormat="1">
      <c r="A1212" s="174"/>
      <c r="B1212" s="174"/>
      <c r="C1212" s="190"/>
      <c r="D1212" s="176"/>
      <c r="E1212" s="176"/>
      <c r="H1212" s="175"/>
      <c r="I1212" s="191"/>
    </row>
    <row r="1213" spans="1:9" s="178" customFormat="1">
      <c r="A1213" s="174"/>
      <c r="B1213" s="174"/>
      <c r="C1213" s="190"/>
      <c r="D1213" s="176"/>
      <c r="E1213" s="176"/>
      <c r="H1213" s="175"/>
      <c r="I1213" s="191"/>
    </row>
    <row r="1214" spans="1:9" s="178" customFormat="1">
      <c r="A1214" s="174"/>
      <c r="B1214" s="174"/>
      <c r="C1214" s="190"/>
      <c r="D1214" s="176"/>
      <c r="E1214" s="176"/>
      <c r="H1214" s="175"/>
      <c r="I1214" s="191"/>
    </row>
    <row r="1215" spans="1:9" s="178" customFormat="1">
      <c r="A1215" s="174"/>
      <c r="B1215" s="174"/>
      <c r="C1215" s="190"/>
      <c r="D1215" s="176"/>
      <c r="E1215" s="176"/>
      <c r="H1215" s="175"/>
      <c r="I1215" s="191"/>
    </row>
    <row r="1216" spans="1:9" s="178" customFormat="1">
      <c r="A1216" s="174"/>
      <c r="B1216" s="174"/>
      <c r="C1216" s="190"/>
      <c r="D1216" s="176"/>
      <c r="E1216" s="176"/>
      <c r="H1216" s="175"/>
      <c r="I1216" s="191"/>
    </row>
    <row r="1217" spans="1:9" s="178" customFormat="1">
      <c r="A1217" s="174"/>
      <c r="B1217" s="174"/>
      <c r="C1217" s="190"/>
      <c r="D1217" s="176"/>
      <c r="E1217" s="176"/>
      <c r="H1217" s="175"/>
      <c r="I1217" s="191"/>
    </row>
    <row r="1218" spans="1:9" s="178" customFormat="1">
      <c r="A1218" s="174"/>
      <c r="B1218" s="174"/>
      <c r="C1218" s="190"/>
      <c r="D1218" s="176"/>
      <c r="E1218" s="176"/>
      <c r="H1218" s="175"/>
      <c r="I1218" s="191"/>
    </row>
    <row r="1219" spans="1:9" s="178" customFormat="1">
      <c r="A1219" s="174"/>
      <c r="B1219" s="174"/>
      <c r="C1219" s="190"/>
      <c r="D1219" s="176"/>
      <c r="E1219" s="176"/>
      <c r="H1219" s="175"/>
      <c r="I1219" s="191"/>
    </row>
    <row r="1220" spans="1:9" s="178" customFormat="1">
      <c r="A1220" s="174"/>
      <c r="B1220" s="174"/>
      <c r="C1220" s="190"/>
      <c r="D1220" s="176"/>
      <c r="E1220" s="176"/>
      <c r="H1220" s="175"/>
      <c r="I1220" s="191"/>
    </row>
    <row r="1221" spans="1:9" s="178" customFormat="1">
      <c r="A1221" s="174"/>
      <c r="B1221" s="174"/>
      <c r="C1221" s="190"/>
      <c r="D1221" s="176"/>
      <c r="E1221" s="176"/>
      <c r="H1221" s="175"/>
      <c r="I1221" s="191"/>
    </row>
    <row r="1222" spans="1:9" s="178" customFormat="1">
      <c r="A1222" s="174"/>
      <c r="B1222" s="174"/>
      <c r="C1222" s="190"/>
      <c r="D1222" s="176"/>
      <c r="E1222" s="176"/>
      <c r="H1222" s="175"/>
      <c r="I1222" s="191"/>
    </row>
    <row r="1223" spans="1:9" s="178" customFormat="1">
      <c r="A1223" s="174"/>
      <c r="B1223" s="174"/>
      <c r="C1223" s="190"/>
      <c r="D1223" s="176"/>
      <c r="E1223" s="176"/>
      <c r="H1223" s="175"/>
      <c r="I1223" s="191"/>
    </row>
    <row r="1224" spans="1:9" s="178" customFormat="1">
      <c r="A1224" s="174"/>
      <c r="B1224" s="174"/>
      <c r="C1224" s="190"/>
      <c r="D1224" s="176"/>
      <c r="E1224" s="176"/>
      <c r="H1224" s="175"/>
      <c r="I1224" s="191"/>
    </row>
    <row r="1225" spans="1:9" s="178" customFormat="1">
      <c r="A1225" s="174"/>
      <c r="B1225" s="174"/>
      <c r="C1225" s="190"/>
      <c r="D1225" s="176"/>
      <c r="E1225" s="176"/>
      <c r="H1225" s="175"/>
      <c r="I1225" s="191"/>
    </row>
    <row r="1226" spans="1:9" s="178" customFormat="1">
      <c r="A1226" s="174"/>
      <c r="B1226" s="174"/>
      <c r="C1226" s="190"/>
      <c r="D1226" s="176"/>
      <c r="E1226" s="176"/>
      <c r="H1226" s="175"/>
      <c r="I1226" s="191"/>
    </row>
    <row r="1227" spans="1:9" s="178" customFormat="1">
      <c r="A1227" s="174"/>
      <c r="B1227" s="174"/>
      <c r="C1227" s="190"/>
      <c r="D1227" s="176"/>
      <c r="E1227" s="176"/>
      <c r="H1227" s="175"/>
      <c r="I1227" s="191"/>
    </row>
    <row r="1228" spans="1:9" s="178" customFormat="1">
      <c r="A1228" s="174"/>
      <c r="B1228" s="174"/>
      <c r="C1228" s="190"/>
      <c r="D1228" s="176"/>
      <c r="E1228" s="176"/>
      <c r="H1228" s="175"/>
      <c r="I1228" s="191"/>
    </row>
    <row r="1229" spans="1:9" s="178" customFormat="1">
      <c r="A1229" s="174"/>
      <c r="B1229" s="174"/>
      <c r="C1229" s="190"/>
      <c r="D1229" s="176"/>
      <c r="E1229" s="176"/>
      <c r="H1229" s="175"/>
      <c r="I1229" s="191"/>
    </row>
    <row r="1230" spans="1:9" s="178" customFormat="1">
      <c r="A1230" s="174"/>
      <c r="B1230" s="174"/>
      <c r="C1230" s="190"/>
      <c r="D1230" s="176"/>
      <c r="E1230" s="176"/>
      <c r="H1230" s="175"/>
      <c r="I1230" s="191"/>
    </row>
    <row r="1231" spans="1:9" s="178" customFormat="1">
      <c r="A1231" s="174"/>
      <c r="B1231" s="174"/>
      <c r="C1231" s="190"/>
      <c r="D1231" s="176"/>
      <c r="E1231" s="176"/>
      <c r="H1231" s="175"/>
      <c r="I1231" s="191"/>
    </row>
    <row r="1232" spans="1:9" s="178" customFormat="1">
      <c r="A1232" s="174"/>
      <c r="B1232" s="174"/>
      <c r="C1232" s="190"/>
      <c r="D1232" s="176"/>
      <c r="E1232" s="176"/>
      <c r="H1232" s="175"/>
      <c r="I1232" s="191"/>
    </row>
    <row r="1233" spans="1:9" s="178" customFormat="1">
      <c r="A1233" s="174"/>
      <c r="B1233" s="174"/>
      <c r="C1233" s="190"/>
      <c r="D1233" s="176"/>
      <c r="E1233" s="176"/>
      <c r="H1233" s="175"/>
      <c r="I1233" s="191"/>
    </row>
    <row r="1234" spans="1:9" s="178" customFormat="1">
      <c r="A1234" s="174"/>
      <c r="B1234" s="174"/>
      <c r="C1234" s="190"/>
      <c r="D1234" s="176"/>
      <c r="E1234" s="176"/>
      <c r="H1234" s="175"/>
      <c r="I1234" s="191"/>
    </row>
    <row r="1235" spans="1:9" s="178" customFormat="1">
      <c r="A1235" s="174"/>
      <c r="B1235" s="174"/>
      <c r="C1235" s="190"/>
      <c r="D1235" s="176"/>
      <c r="E1235" s="176"/>
      <c r="H1235" s="175"/>
      <c r="I1235" s="191"/>
    </row>
    <row r="1236" spans="1:9" s="178" customFormat="1">
      <c r="A1236" s="174"/>
      <c r="B1236" s="174"/>
      <c r="C1236" s="190"/>
      <c r="D1236" s="176"/>
      <c r="E1236" s="176"/>
      <c r="H1236" s="175"/>
      <c r="I1236" s="191"/>
    </row>
    <row r="1237" spans="1:9" s="178" customFormat="1">
      <c r="A1237" s="174"/>
      <c r="B1237" s="174"/>
      <c r="C1237" s="190"/>
      <c r="D1237" s="176"/>
      <c r="E1237" s="176"/>
      <c r="H1237" s="175"/>
      <c r="I1237" s="191"/>
    </row>
    <row r="1238" spans="1:9" s="178" customFormat="1">
      <c r="A1238" s="174"/>
      <c r="B1238" s="174"/>
      <c r="C1238" s="190"/>
      <c r="D1238" s="176"/>
      <c r="E1238" s="176"/>
      <c r="H1238" s="175"/>
      <c r="I1238" s="191"/>
    </row>
    <row r="1239" spans="1:9" s="178" customFormat="1">
      <c r="A1239" s="174"/>
      <c r="B1239" s="174"/>
      <c r="C1239" s="190"/>
      <c r="D1239" s="176"/>
      <c r="E1239" s="176"/>
      <c r="H1239" s="175"/>
      <c r="I1239" s="191"/>
    </row>
    <row r="1240" spans="1:9" s="178" customFormat="1">
      <c r="A1240" s="174"/>
      <c r="B1240" s="174"/>
      <c r="C1240" s="190"/>
      <c r="D1240" s="176"/>
      <c r="E1240" s="176"/>
      <c r="H1240" s="175"/>
      <c r="I1240" s="191"/>
    </row>
    <row r="1241" spans="1:9" s="178" customFormat="1">
      <c r="A1241" s="174"/>
      <c r="B1241" s="174"/>
      <c r="C1241" s="190"/>
      <c r="D1241" s="176"/>
      <c r="E1241" s="176"/>
      <c r="H1241" s="175"/>
      <c r="I1241" s="191"/>
    </row>
    <row r="1242" spans="1:9" s="178" customFormat="1">
      <c r="A1242" s="174"/>
      <c r="B1242" s="174"/>
      <c r="C1242" s="190"/>
      <c r="D1242" s="176"/>
      <c r="E1242" s="176"/>
      <c r="H1242" s="175"/>
      <c r="I1242" s="191"/>
    </row>
    <row r="1243" spans="1:9" s="178" customFormat="1">
      <c r="A1243" s="174"/>
      <c r="B1243" s="174"/>
      <c r="C1243" s="190"/>
      <c r="D1243" s="176"/>
      <c r="E1243" s="176"/>
      <c r="H1243" s="175"/>
      <c r="I1243" s="191"/>
    </row>
    <row r="1244" spans="1:9" s="178" customFormat="1">
      <c r="A1244" s="174"/>
      <c r="B1244" s="174"/>
      <c r="C1244" s="190"/>
      <c r="D1244" s="176"/>
      <c r="E1244" s="176"/>
      <c r="H1244" s="175"/>
      <c r="I1244" s="191"/>
    </row>
    <row r="1245" spans="1:9" s="178" customFormat="1">
      <c r="A1245" s="174"/>
      <c r="B1245" s="174"/>
      <c r="C1245" s="190"/>
      <c r="D1245" s="176"/>
      <c r="E1245" s="176"/>
      <c r="H1245" s="175"/>
      <c r="I1245" s="191"/>
    </row>
    <row r="1246" spans="1:9" s="178" customFormat="1">
      <c r="A1246" s="174"/>
      <c r="B1246" s="174"/>
      <c r="C1246" s="190"/>
      <c r="D1246" s="176"/>
      <c r="E1246" s="176"/>
      <c r="H1246" s="175"/>
      <c r="I1246" s="191"/>
    </row>
    <row r="1247" spans="1:9" s="178" customFormat="1">
      <c r="A1247" s="174"/>
      <c r="B1247" s="174"/>
      <c r="C1247" s="190"/>
      <c r="D1247" s="176"/>
      <c r="E1247" s="176"/>
      <c r="H1247" s="175"/>
      <c r="I1247" s="191"/>
    </row>
    <row r="1248" spans="1:9" s="178" customFormat="1">
      <c r="A1248" s="174"/>
      <c r="B1248" s="174"/>
      <c r="C1248" s="190"/>
      <c r="D1248" s="176"/>
      <c r="E1248" s="176"/>
      <c r="H1248" s="175"/>
      <c r="I1248" s="191"/>
    </row>
    <row r="1249" spans="1:9" s="178" customFormat="1">
      <c r="A1249" s="174"/>
      <c r="B1249" s="174"/>
      <c r="C1249" s="190"/>
      <c r="D1249" s="176"/>
      <c r="E1249" s="176"/>
      <c r="H1249" s="175"/>
      <c r="I1249" s="191"/>
    </row>
    <row r="1250" spans="1:9" s="178" customFormat="1">
      <c r="A1250" s="174"/>
      <c r="B1250" s="174"/>
      <c r="C1250" s="190"/>
      <c r="D1250" s="176"/>
      <c r="E1250" s="176"/>
      <c r="H1250" s="175"/>
      <c r="I1250" s="191"/>
    </row>
    <row r="1251" spans="1:9" s="178" customFormat="1">
      <c r="A1251" s="174"/>
      <c r="B1251" s="174"/>
      <c r="C1251" s="190"/>
      <c r="D1251" s="176"/>
      <c r="E1251" s="176"/>
      <c r="H1251" s="175"/>
      <c r="I1251" s="191"/>
    </row>
    <row r="1252" spans="1:9" s="178" customFormat="1">
      <c r="A1252" s="174"/>
      <c r="B1252" s="174"/>
      <c r="C1252" s="190"/>
      <c r="D1252" s="176"/>
      <c r="E1252" s="176"/>
      <c r="H1252" s="175"/>
      <c r="I1252" s="191"/>
    </row>
    <row r="1253" spans="1:9" s="178" customFormat="1">
      <c r="A1253" s="174"/>
      <c r="B1253" s="174"/>
      <c r="C1253" s="190"/>
      <c r="D1253" s="176"/>
      <c r="E1253" s="176"/>
      <c r="H1253" s="175"/>
      <c r="I1253" s="191"/>
    </row>
    <row r="1254" spans="1:9" s="178" customFormat="1">
      <c r="A1254" s="174"/>
      <c r="B1254" s="174"/>
      <c r="C1254" s="190"/>
      <c r="D1254" s="176"/>
      <c r="E1254" s="176"/>
      <c r="H1254" s="175"/>
      <c r="I1254" s="191"/>
    </row>
    <row r="1255" spans="1:9" s="178" customFormat="1">
      <c r="A1255" s="174"/>
      <c r="B1255" s="174"/>
      <c r="C1255" s="190"/>
      <c r="D1255" s="176"/>
      <c r="E1255" s="176"/>
      <c r="H1255" s="175"/>
      <c r="I1255" s="191"/>
    </row>
    <row r="1256" spans="1:9" s="178" customFormat="1">
      <c r="A1256" s="174"/>
      <c r="B1256" s="174"/>
      <c r="C1256" s="190"/>
      <c r="D1256" s="176"/>
      <c r="E1256" s="176"/>
      <c r="H1256" s="175"/>
      <c r="I1256" s="191"/>
    </row>
    <row r="1257" spans="1:9" s="178" customFormat="1">
      <c r="A1257" s="174"/>
      <c r="B1257" s="174"/>
      <c r="C1257" s="190"/>
      <c r="D1257" s="176"/>
      <c r="E1257" s="176"/>
      <c r="H1257" s="175"/>
      <c r="I1257" s="191"/>
    </row>
    <row r="1258" spans="1:9" s="178" customFormat="1">
      <c r="A1258" s="174"/>
      <c r="B1258" s="174"/>
      <c r="C1258" s="190"/>
      <c r="D1258" s="176"/>
      <c r="E1258" s="176"/>
      <c r="H1258" s="175"/>
      <c r="I1258" s="191"/>
    </row>
    <row r="1259" spans="1:9" s="178" customFormat="1">
      <c r="A1259" s="174"/>
      <c r="B1259" s="174"/>
      <c r="C1259" s="190"/>
      <c r="D1259" s="176"/>
      <c r="E1259" s="176"/>
      <c r="H1259" s="175"/>
      <c r="I1259" s="191"/>
    </row>
    <row r="1260" spans="1:9" s="178" customFormat="1">
      <c r="A1260" s="174"/>
      <c r="B1260" s="174"/>
      <c r="C1260" s="190"/>
      <c r="D1260" s="176"/>
      <c r="E1260" s="176"/>
      <c r="H1260" s="175"/>
      <c r="I1260" s="191"/>
    </row>
    <row r="1261" spans="1:9" s="178" customFormat="1">
      <c r="A1261" s="174"/>
      <c r="B1261" s="174"/>
      <c r="C1261" s="190"/>
      <c r="D1261" s="176"/>
      <c r="E1261" s="176"/>
      <c r="H1261" s="175"/>
      <c r="I1261" s="191"/>
    </row>
    <row r="1262" spans="1:9" s="178" customFormat="1">
      <c r="A1262" s="174"/>
      <c r="B1262" s="174"/>
      <c r="C1262" s="190"/>
      <c r="D1262" s="176"/>
      <c r="E1262" s="176"/>
      <c r="H1262" s="175"/>
      <c r="I1262" s="191"/>
    </row>
    <row r="1263" spans="1:9" s="178" customFormat="1">
      <c r="A1263" s="174"/>
      <c r="B1263" s="174"/>
      <c r="C1263" s="190"/>
      <c r="D1263" s="176"/>
      <c r="E1263" s="176"/>
      <c r="H1263" s="175"/>
      <c r="I1263" s="191"/>
    </row>
    <row r="1264" spans="1:9" s="178" customFormat="1">
      <c r="A1264" s="174"/>
      <c r="B1264" s="174"/>
      <c r="C1264" s="190"/>
      <c r="D1264" s="176"/>
      <c r="E1264" s="176"/>
      <c r="H1264" s="175"/>
      <c r="I1264" s="191"/>
    </row>
    <row r="1265" spans="1:9" s="178" customFormat="1">
      <c r="A1265" s="174"/>
      <c r="B1265" s="174"/>
      <c r="C1265" s="190"/>
      <c r="D1265" s="176"/>
      <c r="E1265" s="176"/>
      <c r="H1265" s="175"/>
      <c r="I1265" s="191"/>
    </row>
    <row r="1266" spans="1:9" s="178" customFormat="1">
      <c r="A1266" s="174"/>
      <c r="B1266" s="174"/>
      <c r="C1266" s="190"/>
      <c r="D1266" s="176"/>
      <c r="E1266" s="176"/>
      <c r="H1266" s="175"/>
      <c r="I1266" s="191"/>
    </row>
    <row r="1267" spans="1:9" s="178" customFormat="1">
      <c r="A1267" s="174"/>
      <c r="B1267" s="174"/>
      <c r="C1267" s="190"/>
      <c r="D1267" s="176"/>
      <c r="E1267" s="176"/>
      <c r="H1267" s="175"/>
      <c r="I1267" s="191"/>
    </row>
    <row r="1268" spans="1:9" s="178" customFormat="1">
      <c r="A1268" s="174"/>
      <c r="B1268" s="174"/>
      <c r="C1268" s="190"/>
      <c r="D1268" s="176"/>
      <c r="E1268" s="176"/>
      <c r="H1268" s="175"/>
      <c r="I1268" s="191"/>
    </row>
    <row r="1269" spans="1:9" s="178" customFormat="1">
      <c r="A1269" s="174"/>
      <c r="B1269" s="174"/>
      <c r="C1269" s="190"/>
      <c r="D1269" s="176"/>
      <c r="E1269" s="176"/>
      <c r="H1269" s="175"/>
      <c r="I1269" s="191"/>
    </row>
    <row r="1270" spans="1:9" s="178" customFormat="1">
      <c r="A1270" s="174"/>
      <c r="B1270" s="174"/>
      <c r="C1270" s="190"/>
      <c r="D1270" s="176"/>
      <c r="E1270" s="176"/>
      <c r="H1270" s="175"/>
      <c r="I1270" s="191"/>
    </row>
    <row r="1271" spans="1:9" s="178" customFormat="1">
      <c r="A1271" s="174"/>
      <c r="B1271" s="174"/>
      <c r="C1271" s="190"/>
      <c r="D1271" s="176"/>
      <c r="E1271" s="176"/>
      <c r="H1271" s="175"/>
      <c r="I1271" s="191"/>
    </row>
    <row r="1272" spans="1:9" s="178" customFormat="1">
      <c r="A1272" s="174"/>
      <c r="B1272" s="174"/>
      <c r="C1272" s="190"/>
      <c r="D1272" s="176"/>
      <c r="E1272" s="176"/>
      <c r="H1272" s="175"/>
      <c r="I1272" s="191"/>
    </row>
    <row r="1273" spans="1:9" s="178" customFormat="1">
      <c r="A1273" s="174"/>
      <c r="B1273" s="174"/>
      <c r="C1273" s="190"/>
      <c r="D1273" s="176"/>
      <c r="E1273" s="176"/>
      <c r="H1273" s="175"/>
      <c r="I1273" s="191"/>
    </row>
    <row r="1274" spans="1:9" s="178" customFormat="1">
      <c r="A1274" s="174"/>
      <c r="B1274" s="174"/>
      <c r="C1274" s="190"/>
      <c r="D1274" s="176"/>
      <c r="E1274" s="176"/>
      <c r="H1274" s="175"/>
      <c r="I1274" s="191"/>
    </row>
    <row r="1275" spans="1:9" s="178" customFormat="1">
      <c r="A1275" s="174"/>
      <c r="B1275" s="174"/>
      <c r="C1275" s="190"/>
      <c r="D1275" s="176"/>
      <c r="E1275" s="176"/>
      <c r="H1275" s="175"/>
      <c r="I1275" s="191"/>
    </row>
    <row r="1276" spans="1:9" s="178" customFormat="1">
      <c r="A1276" s="174"/>
      <c r="B1276" s="174"/>
      <c r="C1276" s="190"/>
      <c r="D1276" s="176"/>
      <c r="E1276" s="176"/>
      <c r="H1276" s="175"/>
      <c r="I1276" s="191"/>
    </row>
    <row r="1277" spans="1:9" s="178" customFormat="1">
      <c r="A1277" s="174"/>
      <c r="B1277" s="174"/>
      <c r="C1277" s="190"/>
      <c r="D1277" s="176"/>
      <c r="E1277" s="176"/>
      <c r="H1277" s="175"/>
      <c r="I1277" s="191"/>
    </row>
    <row r="1278" spans="1:9" s="178" customFormat="1">
      <c r="A1278" s="174"/>
      <c r="B1278" s="174"/>
      <c r="C1278" s="190"/>
      <c r="D1278" s="176"/>
      <c r="E1278" s="176"/>
      <c r="H1278" s="175"/>
      <c r="I1278" s="191"/>
    </row>
    <row r="1279" spans="1:9" s="178" customFormat="1">
      <c r="A1279" s="174"/>
      <c r="B1279" s="174"/>
      <c r="C1279" s="190"/>
      <c r="D1279" s="176"/>
      <c r="E1279" s="176"/>
      <c r="H1279" s="175"/>
      <c r="I1279" s="191"/>
    </row>
    <row r="1280" spans="1:9" s="178" customFormat="1">
      <c r="A1280" s="174"/>
      <c r="B1280" s="174"/>
      <c r="C1280" s="190"/>
      <c r="D1280" s="176"/>
      <c r="E1280" s="176"/>
      <c r="H1280" s="175"/>
      <c r="I1280" s="191"/>
    </row>
    <row r="1281" spans="1:9" s="178" customFormat="1">
      <c r="A1281" s="174"/>
      <c r="B1281" s="174"/>
      <c r="C1281" s="190"/>
      <c r="D1281" s="176"/>
      <c r="E1281" s="176"/>
      <c r="H1281" s="175"/>
      <c r="I1281" s="191"/>
    </row>
    <row r="1282" spans="1:9" s="178" customFormat="1">
      <c r="A1282" s="174"/>
      <c r="B1282" s="174"/>
      <c r="C1282" s="190"/>
      <c r="D1282" s="176"/>
      <c r="E1282" s="176"/>
      <c r="H1282" s="175"/>
      <c r="I1282" s="191"/>
    </row>
    <row r="1283" spans="1:9" s="178" customFormat="1">
      <c r="A1283" s="174"/>
      <c r="B1283" s="174"/>
      <c r="C1283" s="190"/>
      <c r="D1283" s="176"/>
      <c r="E1283" s="176"/>
      <c r="H1283" s="175"/>
      <c r="I1283" s="191"/>
    </row>
    <row r="1284" spans="1:9" s="178" customFormat="1">
      <c r="A1284" s="174"/>
      <c r="B1284" s="174"/>
      <c r="C1284" s="190"/>
      <c r="D1284" s="176"/>
      <c r="E1284" s="176"/>
      <c r="H1284" s="175"/>
      <c r="I1284" s="191"/>
    </row>
    <row r="1285" spans="1:9" s="178" customFormat="1">
      <c r="A1285" s="174"/>
      <c r="B1285" s="174"/>
      <c r="C1285" s="190"/>
      <c r="D1285" s="176"/>
      <c r="E1285" s="176"/>
      <c r="H1285" s="175"/>
      <c r="I1285" s="191"/>
    </row>
    <row r="1286" spans="1:9" s="178" customFormat="1">
      <c r="A1286" s="174"/>
      <c r="B1286" s="174"/>
      <c r="C1286" s="190"/>
      <c r="D1286" s="176"/>
      <c r="E1286" s="176"/>
      <c r="H1286" s="175"/>
      <c r="I1286" s="191"/>
    </row>
    <row r="1287" spans="1:9" s="178" customFormat="1">
      <c r="A1287" s="174"/>
      <c r="B1287" s="174"/>
      <c r="C1287" s="190"/>
      <c r="D1287" s="176"/>
      <c r="E1287" s="176"/>
      <c r="H1287" s="175"/>
      <c r="I1287" s="191"/>
    </row>
    <row r="1288" spans="1:9" s="178" customFormat="1">
      <c r="A1288" s="174"/>
      <c r="B1288" s="174"/>
      <c r="C1288" s="190"/>
      <c r="D1288" s="176"/>
      <c r="E1288" s="176"/>
      <c r="H1288" s="175"/>
      <c r="I1288" s="191"/>
    </row>
    <row r="1289" spans="1:9" s="178" customFormat="1">
      <c r="A1289" s="174"/>
      <c r="B1289" s="174"/>
      <c r="C1289" s="190"/>
      <c r="D1289" s="176"/>
      <c r="E1289" s="176"/>
      <c r="H1289" s="175"/>
      <c r="I1289" s="191"/>
    </row>
    <row r="1290" spans="1:9" s="178" customFormat="1">
      <c r="A1290" s="174"/>
      <c r="B1290" s="174"/>
      <c r="C1290" s="190"/>
      <c r="D1290" s="176"/>
      <c r="E1290" s="176"/>
      <c r="H1290" s="175"/>
      <c r="I1290" s="191"/>
    </row>
    <row r="1291" spans="1:9" s="178" customFormat="1">
      <c r="A1291" s="174"/>
      <c r="B1291" s="174"/>
      <c r="C1291" s="190"/>
      <c r="D1291" s="176"/>
      <c r="E1291" s="176"/>
      <c r="H1291" s="175"/>
      <c r="I1291" s="191"/>
    </row>
    <row r="1292" spans="1:9" s="178" customFormat="1">
      <c r="A1292" s="174"/>
      <c r="B1292" s="174"/>
      <c r="C1292" s="190"/>
      <c r="D1292" s="176"/>
      <c r="E1292" s="176"/>
      <c r="H1292" s="175"/>
      <c r="I1292" s="191"/>
    </row>
    <row r="1293" spans="1:9" s="178" customFormat="1">
      <c r="A1293" s="174"/>
      <c r="B1293" s="174"/>
      <c r="C1293" s="190"/>
      <c r="D1293" s="176"/>
      <c r="E1293" s="176"/>
      <c r="H1293" s="175"/>
      <c r="I1293" s="191"/>
    </row>
    <row r="1294" spans="1:9" s="178" customFormat="1">
      <c r="A1294" s="174"/>
      <c r="B1294" s="174"/>
      <c r="C1294" s="190"/>
      <c r="D1294" s="176"/>
      <c r="E1294" s="176"/>
      <c r="H1294" s="175"/>
      <c r="I1294" s="191"/>
    </row>
    <row r="1295" spans="1:9" s="178" customFormat="1">
      <c r="A1295" s="174"/>
      <c r="B1295" s="174"/>
      <c r="C1295" s="190"/>
      <c r="D1295" s="176"/>
      <c r="E1295" s="176"/>
      <c r="H1295" s="175"/>
      <c r="I1295" s="191"/>
    </row>
    <row r="1296" spans="1:9" s="178" customFormat="1">
      <c r="A1296" s="174"/>
      <c r="B1296" s="174"/>
      <c r="C1296" s="190"/>
      <c r="D1296" s="176"/>
      <c r="E1296" s="176"/>
      <c r="H1296" s="175"/>
      <c r="I1296" s="191"/>
    </row>
    <row r="1297" spans="1:9" s="178" customFormat="1">
      <c r="A1297" s="174"/>
      <c r="B1297" s="174"/>
      <c r="C1297" s="190"/>
      <c r="D1297" s="176"/>
      <c r="E1297" s="176"/>
      <c r="H1297" s="175"/>
      <c r="I1297" s="191"/>
    </row>
    <row r="1298" spans="1:9" s="178" customFormat="1">
      <c r="A1298" s="174"/>
      <c r="B1298" s="174"/>
      <c r="C1298" s="190"/>
      <c r="D1298" s="176"/>
      <c r="E1298" s="176"/>
      <c r="H1298" s="175"/>
      <c r="I1298" s="191"/>
    </row>
    <row r="1299" spans="1:9" s="178" customFormat="1">
      <c r="A1299" s="174"/>
      <c r="B1299" s="174"/>
      <c r="C1299" s="190"/>
      <c r="D1299" s="176"/>
      <c r="E1299" s="176"/>
      <c r="H1299" s="175"/>
      <c r="I1299" s="191"/>
    </row>
    <row r="1300" spans="1:9" s="178" customFormat="1">
      <c r="A1300" s="174"/>
      <c r="B1300" s="174"/>
      <c r="C1300" s="190"/>
      <c r="D1300" s="176"/>
      <c r="E1300" s="176"/>
      <c r="H1300" s="175"/>
      <c r="I1300" s="191"/>
    </row>
    <row r="1301" spans="1:9" s="178" customFormat="1">
      <c r="A1301" s="174"/>
      <c r="B1301" s="174"/>
      <c r="C1301" s="190"/>
      <c r="D1301" s="176"/>
      <c r="E1301" s="176"/>
      <c r="H1301" s="175"/>
      <c r="I1301" s="191"/>
    </row>
    <row r="1302" spans="1:9" s="178" customFormat="1">
      <c r="A1302" s="174"/>
      <c r="B1302" s="174"/>
      <c r="C1302" s="190"/>
      <c r="D1302" s="176"/>
      <c r="E1302" s="176"/>
      <c r="H1302" s="175"/>
      <c r="I1302" s="191"/>
    </row>
    <row r="1303" spans="1:9" s="178" customFormat="1">
      <c r="A1303" s="174"/>
      <c r="B1303" s="174"/>
      <c r="C1303" s="190"/>
      <c r="D1303" s="176"/>
      <c r="E1303" s="176"/>
      <c r="H1303" s="175"/>
      <c r="I1303" s="191"/>
    </row>
    <row r="1304" spans="1:9" s="178" customFormat="1">
      <c r="A1304" s="174"/>
      <c r="B1304" s="174"/>
      <c r="C1304" s="190"/>
      <c r="D1304" s="176"/>
      <c r="E1304" s="176"/>
      <c r="H1304" s="175"/>
      <c r="I1304" s="191"/>
    </row>
    <row r="1305" spans="1:9" s="178" customFormat="1">
      <c r="A1305" s="174"/>
      <c r="B1305" s="174"/>
      <c r="C1305" s="190"/>
      <c r="D1305" s="176"/>
      <c r="E1305" s="176"/>
      <c r="H1305" s="175"/>
      <c r="I1305" s="191"/>
    </row>
    <row r="1306" spans="1:9" s="178" customFormat="1">
      <c r="A1306" s="174"/>
      <c r="B1306" s="174"/>
      <c r="C1306" s="190"/>
      <c r="D1306" s="176"/>
      <c r="E1306" s="176"/>
      <c r="H1306" s="175"/>
      <c r="I1306" s="191"/>
    </row>
    <row r="1307" spans="1:9" s="178" customFormat="1">
      <c r="A1307" s="174"/>
      <c r="B1307" s="174"/>
      <c r="C1307" s="190"/>
      <c r="D1307" s="176"/>
      <c r="E1307" s="176"/>
      <c r="H1307" s="175"/>
      <c r="I1307" s="191"/>
    </row>
    <row r="1308" spans="1:9" s="178" customFormat="1">
      <c r="A1308" s="174"/>
      <c r="B1308" s="174"/>
      <c r="C1308" s="190"/>
      <c r="D1308" s="176"/>
      <c r="E1308" s="176"/>
      <c r="H1308" s="175"/>
      <c r="I1308" s="191"/>
    </row>
    <row r="1309" spans="1:9" s="178" customFormat="1">
      <c r="A1309" s="174"/>
      <c r="B1309" s="174"/>
      <c r="C1309" s="190"/>
      <c r="D1309" s="176"/>
      <c r="E1309" s="176"/>
      <c r="H1309" s="175"/>
      <c r="I1309" s="191"/>
    </row>
    <row r="1310" spans="1:9" s="178" customFormat="1">
      <c r="A1310" s="174"/>
      <c r="B1310" s="174"/>
      <c r="C1310" s="190"/>
      <c r="D1310" s="176"/>
      <c r="E1310" s="176"/>
      <c r="H1310" s="175"/>
      <c r="I1310" s="191"/>
    </row>
    <row r="1311" spans="1:9" s="178" customFormat="1">
      <c r="A1311" s="174"/>
      <c r="B1311" s="174"/>
      <c r="C1311" s="190"/>
      <c r="D1311" s="176"/>
      <c r="E1311" s="176"/>
      <c r="H1311" s="175"/>
      <c r="I1311" s="191"/>
    </row>
    <row r="1312" spans="1:9" s="178" customFormat="1">
      <c r="A1312" s="174"/>
      <c r="B1312" s="174"/>
      <c r="C1312" s="190"/>
      <c r="D1312" s="176"/>
      <c r="E1312" s="176"/>
      <c r="H1312" s="175"/>
      <c r="I1312" s="191"/>
    </row>
    <row r="1313" spans="1:9" s="178" customFormat="1">
      <c r="A1313" s="174"/>
      <c r="B1313" s="174"/>
      <c r="C1313" s="190"/>
      <c r="D1313" s="176"/>
      <c r="E1313" s="176"/>
      <c r="H1313" s="175"/>
      <c r="I1313" s="191"/>
    </row>
    <row r="1314" spans="1:9" s="178" customFormat="1">
      <c r="A1314" s="174"/>
      <c r="B1314" s="174"/>
      <c r="C1314" s="190"/>
      <c r="D1314" s="176"/>
      <c r="E1314" s="176"/>
      <c r="H1314" s="175"/>
      <c r="I1314" s="191"/>
    </row>
    <row r="1315" spans="1:9" s="178" customFormat="1">
      <c r="A1315" s="174"/>
      <c r="B1315" s="174"/>
      <c r="C1315" s="190"/>
      <c r="D1315" s="176"/>
      <c r="E1315" s="176"/>
      <c r="H1315" s="175"/>
      <c r="I1315" s="191"/>
    </row>
    <row r="1316" spans="1:9" s="178" customFormat="1">
      <c r="A1316" s="174"/>
      <c r="B1316" s="174"/>
      <c r="C1316" s="190"/>
      <c r="D1316" s="176"/>
      <c r="E1316" s="176"/>
      <c r="H1316" s="175"/>
      <c r="I1316" s="191"/>
    </row>
    <row r="1317" spans="1:9" s="178" customFormat="1">
      <c r="A1317" s="174"/>
      <c r="B1317" s="174"/>
      <c r="C1317" s="190"/>
      <c r="D1317" s="176"/>
      <c r="E1317" s="176"/>
      <c r="H1317" s="175"/>
      <c r="I1317" s="191"/>
    </row>
    <row r="1318" spans="1:9" s="178" customFormat="1">
      <c r="A1318" s="174"/>
      <c r="B1318" s="174"/>
      <c r="C1318" s="190"/>
      <c r="D1318" s="176"/>
      <c r="E1318" s="176"/>
      <c r="H1318" s="175"/>
      <c r="I1318" s="191"/>
    </row>
    <row r="1319" spans="1:9" s="178" customFormat="1">
      <c r="A1319" s="174"/>
      <c r="B1319" s="174"/>
      <c r="C1319" s="190"/>
      <c r="D1319" s="176"/>
      <c r="E1319" s="176"/>
      <c r="H1319" s="175"/>
      <c r="I1319" s="191"/>
    </row>
    <row r="1320" spans="1:9" s="178" customFormat="1">
      <c r="A1320" s="174"/>
      <c r="B1320" s="174"/>
      <c r="C1320" s="190"/>
      <c r="D1320" s="176"/>
      <c r="E1320" s="176"/>
      <c r="H1320" s="175"/>
      <c r="I1320" s="191"/>
    </row>
    <row r="1321" spans="1:9" s="178" customFormat="1">
      <c r="A1321" s="174"/>
      <c r="B1321" s="174"/>
      <c r="C1321" s="190"/>
      <c r="D1321" s="176"/>
      <c r="E1321" s="176"/>
      <c r="H1321" s="175"/>
      <c r="I1321" s="191"/>
    </row>
    <row r="1322" spans="1:9" s="178" customFormat="1">
      <c r="A1322" s="174"/>
      <c r="B1322" s="174"/>
      <c r="C1322" s="190"/>
      <c r="D1322" s="176"/>
      <c r="E1322" s="176"/>
      <c r="H1322" s="175"/>
      <c r="I1322" s="191"/>
    </row>
    <row r="1323" spans="1:9" s="178" customFormat="1">
      <c r="A1323" s="174"/>
      <c r="B1323" s="174"/>
      <c r="C1323" s="190"/>
      <c r="D1323" s="176"/>
      <c r="E1323" s="176"/>
      <c r="H1323" s="175"/>
      <c r="I1323" s="191"/>
    </row>
    <row r="1324" spans="1:9" s="178" customFormat="1">
      <c r="A1324" s="174"/>
      <c r="B1324" s="174"/>
      <c r="C1324" s="190"/>
      <c r="D1324" s="176"/>
      <c r="E1324" s="176"/>
      <c r="H1324" s="175"/>
      <c r="I1324" s="191"/>
    </row>
    <row r="1325" spans="1:9" s="178" customFormat="1">
      <c r="A1325" s="174"/>
      <c r="B1325" s="174"/>
      <c r="C1325" s="190"/>
      <c r="D1325" s="176"/>
      <c r="E1325" s="176"/>
      <c r="H1325" s="175"/>
      <c r="I1325" s="191"/>
    </row>
    <row r="1326" spans="1:9" s="178" customFormat="1">
      <c r="A1326" s="174"/>
      <c r="B1326" s="174"/>
      <c r="C1326" s="190"/>
      <c r="D1326" s="176"/>
      <c r="E1326" s="176"/>
      <c r="H1326" s="175"/>
      <c r="I1326" s="191"/>
    </row>
    <row r="1327" spans="1:9" s="178" customFormat="1">
      <c r="A1327" s="174"/>
      <c r="B1327" s="174"/>
      <c r="C1327" s="190"/>
      <c r="D1327" s="176"/>
      <c r="E1327" s="176"/>
      <c r="H1327" s="175"/>
      <c r="I1327" s="191"/>
    </row>
    <row r="1328" spans="1:9" s="178" customFormat="1">
      <c r="A1328" s="174"/>
      <c r="B1328" s="174"/>
      <c r="C1328" s="190"/>
      <c r="D1328" s="176"/>
      <c r="E1328" s="176"/>
      <c r="H1328" s="175"/>
      <c r="I1328" s="191"/>
    </row>
    <row r="1329" spans="1:9" s="178" customFormat="1">
      <c r="A1329" s="174"/>
      <c r="B1329" s="174"/>
      <c r="C1329" s="190"/>
      <c r="D1329" s="176"/>
      <c r="E1329" s="176"/>
      <c r="H1329" s="175"/>
      <c r="I1329" s="191"/>
    </row>
    <row r="1330" spans="1:9" s="178" customFormat="1">
      <c r="A1330" s="174"/>
      <c r="B1330" s="174"/>
      <c r="C1330" s="190"/>
      <c r="D1330" s="176"/>
      <c r="E1330" s="176"/>
      <c r="H1330" s="175"/>
      <c r="I1330" s="191"/>
    </row>
    <row r="1331" spans="1:9" s="178" customFormat="1">
      <c r="A1331" s="174"/>
      <c r="B1331" s="174"/>
      <c r="C1331" s="190"/>
      <c r="D1331" s="176"/>
      <c r="E1331" s="176"/>
      <c r="H1331" s="175"/>
      <c r="I1331" s="191"/>
    </row>
    <row r="1332" spans="1:9" s="178" customFormat="1">
      <c r="A1332" s="174"/>
      <c r="B1332" s="174"/>
      <c r="C1332" s="190"/>
      <c r="D1332" s="176"/>
      <c r="E1332" s="176"/>
      <c r="H1332" s="175"/>
      <c r="I1332" s="191"/>
    </row>
    <row r="1333" spans="1:9" s="178" customFormat="1">
      <c r="A1333" s="174"/>
      <c r="B1333" s="174"/>
      <c r="C1333" s="190"/>
      <c r="D1333" s="176"/>
      <c r="E1333" s="176"/>
      <c r="H1333" s="175"/>
      <c r="I1333" s="191"/>
    </row>
    <row r="1334" spans="1:9" s="178" customFormat="1">
      <c r="A1334" s="174"/>
      <c r="B1334" s="174"/>
      <c r="C1334" s="190"/>
      <c r="D1334" s="176"/>
      <c r="E1334" s="176"/>
      <c r="H1334" s="175"/>
      <c r="I1334" s="191"/>
    </row>
    <row r="1335" spans="1:9" s="178" customFormat="1">
      <c r="A1335" s="174"/>
      <c r="B1335" s="174"/>
      <c r="C1335" s="190"/>
      <c r="D1335" s="176"/>
      <c r="E1335" s="176"/>
      <c r="H1335" s="175"/>
      <c r="I1335" s="191"/>
    </row>
    <row r="1336" spans="1:9" s="178" customFormat="1">
      <c r="A1336" s="174"/>
      <c r="B1336" s="174"/>
      <c r="C1336" s="190"/>
      <c r="D1336" s="176"/>
      <c r="E1336" s="176"/>
      <c r="H1336" s="175"/>
      <c r="I1336" s="191"/>
    </row>
    <row r="1337" spans="1:9" s="178" customFormat="1">
      <c r="A1337" s="174"/>
      <c r="B1337" s="174"/>
      <c r="C1337" s="190"/>
      <c r="D1337" s="176"/>
      <c r="E1337" s="176"/>
      <c r="H1337" s="175"/>
      <c r="I1337" s="191"/>
    </row>
    <row r="1338" spans="1:9" s="178" customFormat="1">
      <c r="A1338" s="174"/>
      <c r="B1338" s="174"/>
      <c r="C1338" s="190"/>
      <c r="D1338" s="176"/>
      <c r="E1338" s="176"/>
      <c r="H1338" s="175"/>
      <c r="I1338" s="191"/>
    </row>
    <row r="1339" spans="1:9" s="178" customFormat="1">
      <c r="A1339" s="174"/>
      <c r="B1339" s="174"/>
      <c r="C1339" s="190"/>
      <c r="D1339" s="176"/>
      <c r="E1339" s="176"/>
      <c r="H1339" s="175"/>
      <c r="I1339" s="191"/>
    </row>
    <row r="1340" spans="1:9" s="178" customFormat="1">
      <c r="A1340" s="174"/>
      <c r="B1340" s="174"/>
      <c r="C1340" s="190"/>
      <c r="D1340" s="176"/>
      <c r="E1340" s="176"/>
      <c r="H1340" s="175"/>
      <c r="I1340" s="191"/>
    </row>
    <row r="1341" spans="1:9" s="178" customFormat="1">
      <c r="A1341" s="174"/>
      <c r="B1341" s="174"/>
      <c r="C1341" s="190"/>
      <c r="D1341" s="176"/>
      <c r="E1341" s="176"/>
      <c r="H1341" s="175"/>
      <c r="I1341" s="191"/>
    </row>
    <row r="1342" spans="1:9" s="178" customFormat="1">
      <c r="A1342" s="174"/>
      <c r="B1342" s="174"/>
      <c r="C1342" s="190"/>
      <c r="D1342" s="176"/>
      <c r="E1342" s="176"/>
      <c r="H1342" s="175"/>
      <c r="I1342" s="191"/>
    </row>
    <row r="1343" spans="1:9" s="178" customFormat="1">
      <c r="A1343" s="174"/>
      <c r="B1343" s="174"/>
      <c r="C1343" s="190"/>
      <c r="D1343" s="176"/>
      <c r="E1343" s="176"/>
      <c r="H1343" s="175"/>
      <c r="I1343" s="191"/>
    </row>
    <row r="1344" spans="1:9" s="178" customFormat="1">
      <c r="A1344" s="174"/>
      <c r="B1344" s="174"/>
      <c r="C1344" s="190"/>
      <c r="D1344" s="176"/>
      <c r="E1344" s="176"/>
      <c r="H1344" s="175"/>
      <c r="I1344" s="191"/>
    </row>
    <row r="1345" spans="1:9" s="178" customFormat="1">
      <c r="A1345" s="174"/>
      <c r="B1345" s="174"/>
      <c r="C1345" s="190"/>
      <c r="D1345" s="176"/>
      <c r="E1345" s="176"/>
      <c r="H1345" s="175"/>
      <c r="I1345" s="191"/>
    </row>
    <row r="1346" spans="1:9" s="178" customFormat="1">
      <c r="A1346" s="174"/>
      <c r="B1346" s="174"/>
      <c r="C1346" s="190"/>
      <c r="D1346" s="176"/>
      <c r="E1346" s="176"/>
      <c r="H1346" s="175"/>
      <c r="I1346" s="191"/>
    </row>
    <row r="1347" spans="1:9" s="178" customFormat="1">
      <c r="A1347" s="174"/>
      <c r="B1347" s="174"/>
      <c r="C1347" s="190"/>
      <c r="D1347" s="176"/>
      <c r="E1347" s="176"/>
      <c r="H1347" s="175"/>
      <c r="I1347" s="191"/>
    </row>
    <row r="1348" spans="1:9" s="178" customFormat="1">
      <c r="A1348" s="174"/>
      <c r="B1348" s="174"/>
      <c r="C1348" s="190"/>
      <c r="D1348" s="176"/>
      <c r="E1348" s="176"/>
      <c r="H1348" s="175"/>
      <c r="I1348" s="191"/>
    </row>
    <row r="1349" spans="1:9" s="178" customFormat="1">
      <c r="A1349" s="174"/>
      <c r="B1349" s="174"/>
      <c r="C1349" s="190"/>
      <c r="D1349" s="176"/>
      <c r="E1349" s="176"/>
      <c r="H1349" s="175"/>
      <c r="I1349" s="191"/>
    </row>
    <row r="1350" spans="1:9" s="178" customFormat="1">
      <c r="A1350" s="174"/>
      <c r="B1350" s="174"/>
      <c r="C1350" s="190"/>
      <c r="D1350" s="176"/>
      <c r="E1350" s="176"/>
      <c r="H1350" s="175"/>
      <c r="I1350" s="191"/>
    </row>
    <row r="1351" spans="1:9" s="178" customFormat="1">
      <c r="A1351" s="174"/>
      <c r="B1351" s="174"/>
      <c r="C1351" s="190"/>
      <c r="D1351" s="176"/>
      <c r="E1351" s="176"/>
      <c r="H1351" s="175"/>
      <c r="I1351" s="191"/>
    </row>
    <row r="1352" spans="1:9" s="178" customFormat="1">
      <c r="A1352" s="174"/>
      <c r="B1352" s="174"/>
      <c r="C1352" s="190"/>
      <c r="D1352" s="176"/>
      <c r="E1352" s="176"/>
      <c r="H1352" s="175"/>
      <c r="I1352" s="191"/>
    </row>
    <row r="1353" spans="1:9" s="178" customFormat="1">
      <c r="A1353" s="174"/>
      <c r="B1353" s="174"/>
      <c r="C1353" s="190"/>
      <c r="D1353" s="176"/>
      <c r="E1353" s="176"/>
      <c r="H1353" s="175"/>
      <c r="I1353" s="191"/>
    </row>
    <row r="1354" spans="1:9" s="178" customFormat="1">
      <c r="A1354" s="174"/>
      <c r="B1354" s="174"/>
      <c r="C1354" s="190"/>
      <c r="D1354" s="176"/>
      <c r="E1354" s="176"/>
      <c r="H1354" s="175"/>
      <c r="I1354" s="191"/>
    </row>
    <row r="1355" spans="1:9" s="178" customFormat="1">
      <c r="A1355" s="174"/>
      <c r="B1355" s="174"/>
      <c r="C1355" s="190"/>
      <c r="D1355" s="176"/>
      <c r="E1355" s="176"/>
      <c r="H1355" s="175"/>
      <c r="I1355" s="191"/>
    </row>
    <row r="1356" spans="1:9" s="178" customFormat="1">
      <c r="A1356" s="174"/>
      <c r="B1356" s="174"/>
      <c r="C1356" s="190"/>
      <c r="D1356" s="176"/>
      <c r="E1356" s="176"/>
      <c r="H1356" s="175"/>
      <c r="I1356" s="191"/>
    </row>
    <row r="1357" spans="1:9" s="178" customFormat="1">
      <c r="A1357" s="174"/>
      <c r="B1357" s="174"/>
      <c r="C1357" s="190"/>
      <c r="D1357" s="176"/>
      <c r="E1357" s="176"/>
      <c r="H1357" s="175"/>
      <c r="I1357" s="191"/>
    </row>
    <row r="1358" spans="1:9" s="178" customFormat="1">
      <c r="A1358" s="174"/>
      <c r="B1358" s="174"/>
      <c r="C1358" s="190"/>
      <c r="D1358" s="176"/>
      <c r="E1358" s="176"/>
      <c r="H1358" s="175"/>
      <c r="I1358" s="191"/>
    </row>
    <row r="1359" spans="1:9" s="178" customFormat="1">
      <c r="A1359" s="174"/>
      <c r="B1359" s="174"/>
      <c r="C1359" s="190"/>
      <c r="D1359" s="176"/>
      <c r="E1359" s="176"/>
      <c r="H1359" s="175"/>
      <c r="I1359" s="191"/>
    </row>
    <row r="1360" spans="1:9" s="178" customFormat="1">
      <c r="A1360" s="174"/>
      <c r="B1360" s="174"/>
      <c r="C1360" s="190"/>
      <c r="D1360" s="176"/>
      <c r="E1360" s="176"/>
      <c r="H1360" s="175"/>
      <c r="I1360" s="191"/>
    </row>
    <row r="1361" spans="1:9" s="178" customFormat="1">
      <c r="A1361" s="174"/>
      <c r="B1361" s="174"/>
      <c r="C1361" s="190"/>
      <c r="D1361" s="176"/>
      <c r="E1361" s="176"/>
      <c r="H1361" s="175"/>
      <c r="I1361" s="191"/>
    </row>
    <row r="1362" spans="1:9" s="178" customFormat="1">
      <c r="A1362" s="174"/>
      <c r="B1362" s="174"/>
      <c r="C1362" s="190"/>
      <c r="D1362" s="176"/>
      <c r="E1362" s="176"/>
      <c r="H1362" s="175"/>
      <c r="I1362" s="191"/>
    </row>
    <row r="1363" spans="1:9" s="178" customFormat="1">
      <c r="A1363" s="174"/>
      <c r="B1363" s="174"/>
      <c r="C1363" s="190"/>
      <c r="D1363" s="176"/>
      <c r="E1363" s="176"/>
      <c r="H1363" s="175"/>
      <c r="I1363" s="191"/>
    </row>
    <row r="1364" spans="1:9" s="178" customFormat="1">
      <c r="A1364" s="174"/>
      <c r="B1364" s="174"/>
      <c r="C1364" s="190"/>
      <c r="D1364" s="176"/>
      <c r="E1364" s="176"/>
      <c r="H1364" s="175"/>
      <c r="I1364" s="191"/>
    </row>
    <row r="1365" spans="1:9" s="178" customFormat="1">
      <c r="A1365" s="174"/>
      <c r="B1365" s="174"/>
      <c r="C1365" s="190"/>
      <c r="D1365" s="176"/>
      <c r="E1365" s="176"/>
      <c r="H1365" s="175"/>
      <c r="I1365" s="191"/>
    </row>
    <row r="1366" spans="1:9" s="178" customFormat="1">
      <c r="A1366" s="174"/>
      <c r="B1366" s="174"/>
      <c r="C1366" s="190"/>
      <c r="D1366" s="176"/>
      <c r="E1366" s="176"/>
      <c r="H1366" s="175"/>
      <c r="I1366" s="191"/>
    </row>
    <row r="1367" spans="1:9" s="178" customFormat="1">
      <c r="A1367" s="174"/>
      <c r="B1367" s="174"/>
      <c r="C1367" s="190"/>
      <c r="D1367" s="176"/>
      <c r="E1367" s="176"/>
      <c r="H1367" s="175"/>
      <c r="I1367" s="191"/>
    </row>
    <row r="1368" spans="1:9" s="178" customFormat="1">
      <c r="A1368" s="174"/>
      <c r="B1368" s="174"/>
      <c r="C1368" s="190"/>
      <c r="D1368" s="176"/>
      <c r="E1368" s="176"/>
      <c r="H1368" s="175"/>
      <c r="I1368" s="191"/>
    </row>
    <row r="1369" spans="1:9" s="178" customFormat="1">
      <c r="A1369" s="174"/>
      <c r="B1369" s="174"/>
      <c r="C1369" s="190"/>
      <c r="D1369" s="176"/>
      <c r="E1369" s="176"/>
      <c r="H1369" s="175"/>
      <c r="I1369" s="191"/>
    </row>
    <row r="1370" spans="1:9" s="178" customFormat="1">
      <c r="A1370" s="174"/>
      <c r="B1370" s="174"/>
      <c r="C1370" s="190"/>
      <c r="D1370" s="176"/>
      <c r="E1370" s="176"/>
      <c r="H1370" s="175"/>
      <c r="I1370" s="191"/>
    </row>
    <row r="1371" spans="1:9" s="178" customFormat="1">
      <c r="A1371" s="174"/>
      <c r="B1371" s="174"/>
      <c r="C1371" s="190"/>
      <c r="D1371" s="176"/>
      <c r="E1371" s="176"/>
      <c r="H1371" s="175"/>
      <c r="I1371" s="191"/>
    </row>
    <row r="1372" spans="1:9" s="178" customFormat="1">
      <c r="A1372" s="174"/>
      <c r="B1372" s="174"/>
      <c r="C1372" s="190"/>
      <c r="D1372" s="176"/>
      <c r="E1372" s="176"/>
      <c r="H1372" s="175"/>
      <c r="I1372" s="191"/>
    </row>
    <row r="1373" spans="1:9" s="178" customFormat="1">
      <c r="A1373" s="174"/>
      <c r="B1373" s="174"/>
      <c r="C1373" s="190"/>
      <c r="D1373" s="176"/>
      <c r="E1373" s="176"/>
      <c r="H1373" s="175"/>
      <c r="I1373" s="191"/>
    </row>
    <row r="1374" spans="1:9" s="178" customFormat="1">
      <c r="A1374" s="174"/>
      <c r="B1374" s="174"/>
      <c r="C1374" s="190"/>
      <c r="D1374" s="176"/>
      <c r="E1374" s="176"/>
      <c r="H1374" s="175"/>
      <c r="I1374" s="191"/>
    </row>
    <row r="1375" spans="1:9" s="178" customFormat="1">
      <c r="A1375" s="174"/>
      <c r="B1375" s="174"/>
      <c r="C1375" s="190"/>
      <c r="D1375" s="176"/>
      <c r="E1375" s="176"/>
      <c r="H1375" s="175"/>
      <c r="I1375" s="191"/>
    </row>
    <row r="1376" spans="1:9" s="178" customFormat="1">
      <c r="A1376" s="174"/>
      <c r="B1376" s="174"/>
      <c r="C1376" s="190"/>
      <c r="D1376" s="176"/>
      <c r="E1376" s="176"/>
      <c r="H1376" s="175"/>
      <c r="I1376" s="191"/>
    </row>
    <row r="1377" spans="1:9" s="178" customFormat="1">
      <c r="A1377" s="174"/>
      <c r="B1377" s="174"/>
      <c r="C1377" s="190"/>
      <c r="D1377" s="176"/>
      <c r="E1377" s="176"/>
      <c r="H1377" s="175"/>
      <c r="I1377" s="191"/>
    </row>
    <row r="1378" spans="1:9" s="178" customFormat="1">
      <c r="A1378" s="174"/>
      <c r="B1378" s="174"/>
      <c r="C1378" s="190"/>
      <c r="D1378" s="176"/>
      <c r="E1378" s="176"/>
      <c r="H1378" s="175"/>
      <c r="I1378" s="191"/>
    </row>
    <row r="1379" spans="1:9" s="178" customFormat="1">
      <c r="A1379" s="174"/>
      <c r="B1379" s="174"/>
      <c r="C1379" s="190"/>
      <c r="D1379" s="176"/>
      <c r="E1379" s="176"/>
      <c r="H1379" s="175"/>
      <c r="I1379" s="191"/>
    </row>
    <row r="1380" spans="1:9" s="178" customFormat="1">
      <c r="A1380" s="174"/>
      <c r="B1380" s="174"/>
      <c r="C1380" s="190"/>
      <c r="D1380" s="176"/>
      <c r="E1380" s="176"/>
      <c r="H1380" s="175"/>
      <c r="I1380" s="191"/>
    </row>
    <row r="1381" spans="1:9" s="178" customFormat="1">
      <c r="A1381" s="174"/>
      <c r="B1381" s="174"/>
      <c r="C1381" s="190"/>
      <c r="D1381" s="176"/>
      <c r="E1381" s="176"/>
      <c r="H1381" s="175"/>
      <c r="I1381" s="191"/>
    </row>
    <row r="1382" spans="1:9" s="178" customFormat="1">
      <c r="A1382" s="174"/>
      <c r="B1382" s="174"/>
      <c r="C1382" s="190"/>
      <c r="D1382" s="176"/>
      <c r="E1382" s="176"/>
      <c r="H1382" s="175"/>
      <c r="I1382" s="191"/>
    </row>
    <row r="1383" spans="1:9" s="178" customFormat="1">
      <c r="A1383" s="174"/>
      <c r="B1383" s="174"/>
      <c r="C1383" s="190"/>
      <c r="D1383" s="176"/>
      <c r="E1383" s="176"/>
      <c r="H1383" s="175"/>
      <c r="I1383" s="191"/>
    </row>
    <row r="1384" spans="1:9" s="178" customFormat="1">
      <c r="A1384" s="174"/>
      <c r="B1384" s="174"/>
      <c r="C1384" s="190"/>
      <c r="D1384" s="176"/>
      <c r="E1384" s="176"/>
      <c r="H1384" s="175"/>
      <c r="I1384" s="191"/>
    </row>
    <row r="1385" spans="1:9" s="178" customFormat="1">
      <c r="A1385" s="174"/>
      <c r="B1385" s="174"/>
      <c r="C1385" s="190"/>
      <c r="D1385" s="176"/>
      <c r="E1385" s="176"/>
      <c r="H1385" s="175"/>
      <c r="I1385" s="191"/>
    </row>
    <row r="1386" spans="1:9" s="178" customFormat="1">
      <c r="A1386" s="174"/>
      <c r="B1386" s="174"/>
      <c r="C1386" s="190"/>
      <c r="D1386" s="176"/>
      <c r="E1386" s="176"/>
      <c r="H1386" s="175"/>
      <c r="I1386" s="191"/>
    </row>
    <row r="1387" spans="1:9" s="178" customFormat="1">
      <c r="A1387" s="174"/>
      <c r="B1387" s="174"/>
      <c r="C1387" s="190"/>
      <c r="D1387" s="176"/>
      <c r="E1387" s="176"/>
      <c r="H1387" s="175"/>
      <c r="I1387" s="191"/>
    </row>
    <row r="1388" spans="1:9" s="178" customFormat="1">
      <c r="A1388" s="174"/>
      <c r="B1388" s="174"/>
      <c r="C1388" s="190"/>
      <c r="D1388" s="176"/>
      <c r="E1388" s="176"/>
      <c r="H1388" s="175"/>
      <c r="I1388" s="191"/>
    </row>
    <row r="1389" spans="1:9" s="178" customFormat="1">
      <c r="A1389" s="174"/>
      <c r="B1389" s="174"/>
      <c r="C1389" s="190"/>
      <c r="D1389" s="176"/>
      <c r="E1389" s="176"/>
      <c r="H1389" s="175"/>
      <c r="I1389" s="191"/>
    </row>
    <row r="1390" spans="1:9" s="178" customFormat="1">
      <c r="A1390" s="174"/>
      <c r="B1390" s="174"/>
      <c r="C1390" s="190"/>
      <c r="D1390" s="176"/>
      <c r="E1390" s="176"/>
      <c r="H1390" s="175"/>
      <c r="I1390" s="191"/>
    </row>
    <row r="1391" spans="1:9" s="178" customFormat="1">
      <c r="A1391" s="174"/>
      <c r="B1391" s="174"/>
      <c r="C1391" s="190"/>
      <c r="D1391" s="176"/>
      <c r="E1391" s="176"/>
      <c r="H1391" s="175"/>
      <c r="I1391" s="191"/>
    </row>
    <row r="1392" spans="1:9" s="178" customFormat="1">
      <c r="A1392" s="174"/>
      <c r="B1392" s="174"/>
      <c r="C1392" s="190"/>
      <c r="D1392" s="176"/>
      <c r="E1392" s="176"/>
      <c r="H1392" s="175"/>
      <c r="I1392" s="191"/>
    </row>
    <row r="1393" spans="1:9" s="178" customFormat="1">
      <c r="A1393" s="174"/>
      <c r="B1393" s="174"/>
      <c r="C1393" s="190"/>
      <c r="D1393" s="176"/>
      <c r="E1393" s="176"/>
      <c r="H1393" s="175"/>
      <c r="I1393" s="191"/>
    </row>
    <row r="1394" spans="1:9" s="178" customFormat="1">
      <c r="A1394" s="174"/>
      <c r="B1394" s="174"/>
      <c r="C1394" s="190"/>
      <c r="D1394" s="176"/>
      <c r="E1394" s="176"/>
      <c r="H1394" s="175"/>
      <c r="I1394" s="191"/>
    </row>
  </sheetData>
  <mergeCells count="15">
    <mergeCell ref="A1:J1"/>
    <mergeCell ref="A2:J2"/>
    <mergeCell ref="A3:J3"/>
    <mergeCell ref="A4:G4"/>
    <mergeCell ref="D6:E6"/>
    <mergeCell ref="F6:F7"/>
    <mergeCell ref="G6:G7"/>
    <mergeCell ref="H6:H7"/>
    <mergeCell ref="I6:I7"/>
    <mergeCell ref="J6:J7"/>
    <mergeCell ref="A6:A7"/>
    <mergeCell ref="B6:B7"/>
    <mergeCell ref="C6:C7"/>
    <mergeCell ref="A591:B591"/>
    <mergeCell ref="A593:C593"/>
  </mergeCells>
  <printOptions horizontalCentered="1"/>
  <pageMargins left="0" right="0" top="0.59055118110236227" bottom="0.51181102362204722" header="0.31496062992125984" footer="0"/>
  <pageSetup paperSize="9" scale="70" orientation="portrait" r:id="rId1"/>
  <headerFooter>
    <oddFooter>&amp;CPage &amp;P</oddFooter>
  </headerFooter>
  <rowBreaks count="1" manualBreakCount="1">
    <brk id="4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63"/>
  <sheetViews>
    <sheetView view="pageBreakPreview" zoomScale="70" zoomScaleNormal="100" zoomScaleSheetLayoutView="70" workbookViewId="0">
      <pane ySplit="8" topLeftCell="A507" activePane="bottomLeft" state="frozen"/>
      <selection pane="bottomLeft" activeCell="F595" sqref="F595"/>
    </sheetView>
  </sheetViews>
  <sheetFormatPr defaultColWidth="9" defaultRowHeight="15"/>
  <cols>
    <col min="1" max="1" width="6.85546875" customWidth="1"/>
    <col min="2" max="2" width="26.7109375" customWidth="1"/>
    <col min="3" max="3" width="41" style="92" customWidth="1"/>
    <col min="4" max="4" width="13.28515625" style="46" customWidth="1"/>
    <col min="5" max="5" width="10.140625" style="46" customWidth="1"/>
    <col min="6" max="6" width="16.42578125" style="91" customWidth="1"/>
    <col min="7" max="8" width="14.5703125" style="91" customWidth="1"/>
    <col min="9" max="9" width="16.28515625" style="91" customWidth="1"/>
    <col min="10" max="10" width="15.85546875" style="93" customWidth="1"/>
    <col min="11" max="11" width="13.5703125" style="93" customWidth="1"/>
    <col min="12" max="13" width="10.5703125" customWidth="1"/>
  </cols>
  <sheetData>
    <row r="1" spans="1:12" ht="15.75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1:12" ht="15" customHeight="1">
      <c r="A2" s="145" t="s">
        <v>1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</row>
    <row r="3" spans="1:12" ht="15.75">
      <c r="A3" s="145" t="s">
        <v>598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</row>
    <row r="4" spans="1:12" ht="15.75">
      <c r="A4" s="145"/>
      <c r="B4" s="145"/>
      <c r="C4" s="145"/>
      <c r="D4" s="145"/>
      <c r="E4" s="145"/>
      <c r="F4" s="145"/>
      <c r="G4" s="145"/>
      <c r="H4" s="145"/>
      <c r="I4" s="145"/>
    </row>
    <row r="5" spans="1:12">
      <c r="A5" s="94"/>
      <c r="B5" s="94"/>
      <c r="C5" s="95"/>
      <c r="D5" s="96"/>
      <c r="E5" s="96"/>
      <c r="F5" s="97"/>
    </row>
    <row r="6" spans="1:12" ht="15.75" customHeight="1">
      <c r="A6" s="146" t="s">
        <v>2</v>
      </c>
      <c r="B6" s="146" t="s">
        <v>3</v>
      </c>
      <c r="C6" s="146" t="s">
        <v>4</v>
      </c>
      <c r="D6" s="148" t="s">
        <v>5</v>
      </c>
      <c r="E6" s="148"/>
      <c r="F6" s="150" t="s">
        <v>6</v>
      </c>
      <c r="G6" s="149" t="s">
        <v>599</v>
      </c>
      <c r="H6" s="149"/>
      <c r="I6" s="152" t="s">
        <v>7</v>
      </c>
      <c r="J6" s="153" t="s">
        <v>8</v>
      </c>
      <c r="K6" s="153" t="s">
        <v>600</v>
      </c>
    </row>
    <row r="7" spans="1:12" ht="15.75" customHeight="1">
      <c r="A7" s="147"/>
      <c r="B7" s="147"/>
      <c r="C7" s="147"/>
      <c r="D7" s="1" t="s">
        <v>10</v>
      </c>
      <c r="E7" s="1" t="s">
        <v>11</v>
      </c>
      <c r="F7" s="151"/>
      <c r="G7" s="54" t="s">
        <v>601</v>
      </c>
      <c r="H7" s="54" t="s">
        <v>602</v>
      </c>
      <c r="I7" s="152"/>
      <c r="J7" s="153"/>
      <c r="K7" s="153"/>
    </row>
    <row r="8" spans="1:12" ht="17.25" customHeight="1">
      <c r="A8" s="2">
        <v>1</v>
      </c>
      <c r="B8" s="2">
        <v>1</v>
      </c>
      <c r="C8" s="2">
        <v>2</v>
      </c>
      <c r="D8" s="3">
        <v>3</v>
      </c>
      <c r="E8" s="3">
        <v>4</v>
      </c>
      <c r="F8" s="4">
        <v>5</v>
      </c>
      <c r="G8" s="55">
        <v>6</v>
      </c>
      <c r="H8" s="55">
        <v>7</v>
      </c>
      <c r="I8" s="55">
        <v>8</v>
      </c>
      <c r="J8" s="62">
        <v>9</v>
      </c>
      <c r="K8" s="62">
        <v>10</v>
      </c>
    </row>
    <row r="9" spans="1:12" s="89" customFormat="1" ht="17.25" customHeight="1">
      <c r="A9" s="141" t="s">
        <v>13</v>
      </c>
      <c r="B9" s="5" t="s">
        <v>14</v>
      </c>
      <c r="C9" s="6"/>
      <c r="D9" s="7"/>
      <c r="E9" s="7">
        <v>0</v>
      </c>
      <c r="F9" s="8">
        <f>SUM(F10:F32)</f>
        <v>23645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</row>
    <row r="10" spans="1:12" ht="17.25" customHeight="1">
      <c r="A10" s="9"/>
      <c r="B10" s="10"/>
      <c r="C10" s="11" t="s">
        <v>15</v>
      </c>
      <c r="D10" s="12">
        <v>860</v>
      </c>
      <c r="E10" s="13">
        <v>0</v>
      </c>
      <c r="F10" s="14">
        <f t="shared" ref="F10:F73" si="0">SUM(D10+E10)</f>
        <v>860</v>
      </c>
      <c r="G10" s="103">
        <v>0</v>
      </c>
      <c r="H10" s="103">
        <v>0</v>
      </c>
      <c r="I10" s="103">
        <v>0</v>
      </c>
      <c r="J10" s="106">
        <v>12</v>
      </c>
      <c r="K10" s="106">
        <v>321</v>
      </c>
      <c r="L10" s="93">
        <f>SUM(K10:K32)</f>
        <v>6485</v>
      </c>
    </row>
    <row r="11" spans="1:12" ht="17.25" customHeight="1">
      <c r="A11" s="9"/>
      <c r="B11" s="9"/>
      <c r="C11" s="11" t="s">
        <v>16</v>
      </c>
      <c r="D11" s="12">
        <v>500</v>
      </c>
      <c r="E11" s="13">
        <v>0</v>
      </c>
      <c r="F11" s="14">
        <f t="shared" si="0"/>
        <v>500</v>
      </c>
      <c r="G11" s="103">
        <v>500</v>
      </c>
      <c r="H11" s="103">
        <v>0</v>
      </c>
      <c r="I11" s="103">
        <v>0</v>
      </c>
      <c r="J11" s="106">
        <v>9</v>
      </c>
      <c r="K11" s="106">
        <v>132</v>
      </c>
      <c r="L11" s="93">
        <f>L10*10</f>
        <v>64850</v>
      </c>
    </row>
    <row r="12" spans="1:12" ht="17.25" customHeight="1">
      <c r="A12" s="9"/>
      <c r="B12" s="9"/>
      <c r="C12" s="11" t="s">
        <v>17</v>
      </c>
      <c r="D12" s="12">
        <v>2812</v>
      </c>
      <c r="E12" s="13">
        <v>0</v>
      </c>
      <c r="F12" s="14">
        <f t="shared" si="0"/>
        <v>2812</v>
      </c>
      <c r="G12" s="103">
        <v>0</v>
      </c>
      <c r="H12" s="103">
        <v>0</v>
      </c>
      <c r="I12" s="103">
        <v>0</v>
      </c>
      <c r="J12" s="106">
        <v>23</v>
      </c>
      <c r="K12" s="106">
        <v>604</v>
      </c>
    </row>
    <row r="13" spans="1:12" ht="17.25" customHeight="1">
      <c r="A13" s="9"/>
      <c r="B13" s="9"/>
      <c r="C13" s="11" t="s">
        <v>18</v>
      </c>
      <c r="D13" s="12">
        <v>344</v>
      </c>
      <c r="E13" s="13">
        <v>0</v>
      </c>
      <c r="F13" s="14">
        <f t="shared" si="0"/>
        <v>344</v>
      </c>
      <c r="G13" s="103">
        <v>0</v>
      </c>
      <c r="H13" s="103">
        <v>0</v>
      </c>
      <c r="I13" s="103">
        <v>0</v>
      </c>
      <c r="J13" s="106">
        <v>9</v>
      </c>
      <c r="K13" s="106">
        <v>172</v>
      </c>
      <c r="L13" s="93"/>
    </row>
    <row r="14" spans="1:12" ht="17.25" customHeight="1">
      <c r="A14" s="9"/>
      <c r="B14" s="9"/>
      <c r="C14" s="11" t="s">
        <v>19</v>
      </c>
      <c r="D14" s="12">
        <v>1700</v>
      </c>
      <c r="E14" s="13">
        <v>0</v>
      </c>
      <c r="F14" s="14">
        <f t="shared" si="0"/>
        <v>1700</v>
      </c>
      <c r="G14" s="103">
        <v>0</v>
      </c>
      <c r="H14" s="103">
        <v>0</v>
      </c>
      <c r="I14" s="103">
        <v>0</v>
      </c>
      <c r="J14" s="106">
        <v>18</v>
      </c>
      <c r="K14" s="106">
        <v>260</v>
      </c>
    </row>
    <row r="15" spans="1:12" ht="17.25" customHeight="1">
      <c r="A15" s="9"/>
      <c r="B15" s="9"/>
      <c r="C15" s="11" t="s">
        <v>20</v>
      </c>
      <c r="D15" s="12">
        <v>473</v>
      </c>
      <c r="E15" s="13">
        <v>0</v>
      </c>
      <c r="F15" s="14">
        <f t="shared" si="0"/>
        <v>473</v>
      </c>
      <c r="G15" s="103">
        <v>0</v>
      </c>
      <c r="H15" s="103">
        <v>0</v>
      </c>
      <c r="I15" s="103">
        <v>0</v>
      </c>
      <c r="J15" s="106">
        <v>11</v>
      </c>
      <c r="K15" s="106">
        <v>116</v>
      </c>
    </row>
    <row r="16" spans="1:12" ht="17.25" customHeight="1">
      <c r="A16" s="9"/>
      <c r="B16" s="9"/>
      <c r="C16" s="11" t="s">
        <v>21</v>
      </c>
      <c r="D16" s="12">
        <v>1390</v>
      </c>
      <c r="E16" s="13">
        <v>0</v>
      </c>
      <c r="F16" s="14">
        <f t="shared" si="0"/>
        <v>1390</v>
      </c>
      <c r="G16" s="103">
        <v>0</v>
      </c>
      <c r="H16" s="103">
        <v>0</v>
      </c>
      <c r="I16" s="103">
        <v>0</v>
      </c>
      <c r="J16" s="106">
        <v>12</v>
      </c>
      <c r="K16" s="106">
        <v>213</v>
      </c>
    </row>
    <row r="17" spans="1:13" ht="17.25" customHeight="1">
      <c r="A17" s="9"/>
      <c r="B17" s="9"/>
      <c r="C17" s="11" t="s">
        <v>22</v>
      </c>
      <c r="D17" s="12">
        <v>2407</v>
      </c>
      <c r="E17" s="13">
        <v>0</v>
      </c>
      <c r="F17" s="14">
        <f t="shared" si="0"/>
        <v>2407</v>
      </c>
      <c r="G17" s="103">
        <v>280</v>
      </c>
      <c r="H17" s="103">
        <v>0</v>
      </c>
      <c r="I17" s="103">
        <v>0</v>
      </c>
      <c r="J17" s="106">
        <v>14</v>
      </c>
      <c r="K17" s="106">
        <v>295</v>
      </c>
    </row>
    <row r="18" spans="1:13" ht="17.25" customHeight="1">
      <c r="A18" s="9"/>
      <c r="B18" s="9"/>
      <c r="C18" s="11" t="s">
        <v>23</v>
      </c>
      <c r="D18" s="12">
        <v>1126</v>
      </c>
      <c r="E18" s="13">
        <v>0</v>
      </c>
      <c r="F18" s="14">
        <f t="shared" si="0"/>
        <v>1126</v>
      </c>
      <c r="G18" s="103">
        <v>0</v>
      </c>
      <c r="H18" s="103">
        <v>0</v>
      </c>
      <c r="I18" s="103">
        <v>0</v>
      </c>
      <c r="J18" s="106">
        <v>16</v>
      </c>
      <c r="K18" s="106">
        <v>385</v>
      </c>
    </row>
    <row r="19" spans="1:13" ht="17.25" customHeight="1">
      <c r="A19" s="9"/>
      <c r="B19" s="9"/>
      <c r="C19" s="11" t="s">
        <v>24</v>
      </c>
      <c r="D19" s="12">
        <v>1556</v>
      </c>
      <c r="E19" s="13">
        <v>0</v>
      </c>
      <c r="F19" s="14">
        <f t="shared" si="0"/>
        <v>1556</v>
      </c>
      <c r="G19" s="103">
        <v>0</v>
      </c>
      <c r="H19" s="103">
        <v>0</v>
      </c>
      <c r="I19" s="103">
        <v>0</v>
      </c>
      <c r="J19" s="106">
        <v>24</v>
      </c>
      <c r="K19" s="106">
        <v>513</v>
      </c>
    </row>
    <row r="20" spans="1:13" ht="17.25" customHeight="1">
      <c r="A20" s="9"/>
      <c r="B20" s="9"/>
      <c r="C20" s="11" t="s">
        <v>25</v>
      </c>
      <c r="D20" s="12">
        <v>2102</v>
      </c>
      <c r="E20" s="13">
        <v>0</v>
      </c>
      <c r="F20" s="14">
        <f t="shared" si="0"/>
        <v>2102</v>
      </c>
      <c r="G20" s="103">
        <v>0</v>
      </c>
      <c r="H20" s="103">
        <v>0</v>
      </c>
      <c r="I20" s="103">
        <v>0</v>
      </c>
      <c r="J20" s="106">
        <v>27</v>
      </c>
      <c r="K20" s="106">
        <v>852</v>
      </c>
    </row>
    <row r="21" spans="1:13" ht="17.25" customHeight="1">
      <c r="A21" s="9"/>
      <c r="B21" s="9"/>
      <c r="C21" s="11" t="s">
        <v>26</v>
      </c>
      <c r="D21" s="12">
        <v>606</v>
      </c>
      <c r="E21" s="13">
        <v>0</v>
      </c>
      <c r="F21" s="14">
        <f t="shared" si="0"/>
        <v>606</v>
      </c>
      <c r="G21" s="103">
        <v>606</v>
      </c>
      <c r="H21" s="103">
        <v>0</v>
      </c>
      <c r="I21" s="103">
        <v>0</v>
      </c>
      <c r="J21" s="106">
        <v>10</v>
      </c>
      <c r="K21" s="106">
        <v>233</v>
      </c>
    </row>
    <row r="22" spans="1:13" ht="17.25" customHeight="1">
      <c r="A22" s="9"/>
      <c r="B22" s="9"/>
      <c r="C22" s="11" t="s">
        <v>27</v>
      </c>
      <c r="D22" s="12">
        <v>1723</v>
      </c>
      <c r="E22" s="13">
        <v>0</v>
      </c>
      <c r="F22" s="14">
        <f t="shared" si="0"/>
        <v>1723</v>
      </c>
      <c r="G22" s="103">
        <v>0</v>
      </c>
      <c r="H22" s="103">
        <v>0</v>
      </c>
      <c r="I22" s="103">
        <v>0</v>
      </c>
      <c r="J22" s="106">
        <v>17</v>
      </c>
      <c r="K22" s="106">
        <v>609</v>
      </c>
      <c r="M22" s="107">
        <v>86</v>
      </c>
    </row>
    <row r="23" spans="1:13" ht="17.25" customHeight="1">
      <c r="A23" s="9"/>
      <c r="B23" s="9"/>
      <c r="C23" s="11" t="s">
        <v>28</v>
      </c>
      <c r="D23" s="12">
        <v>725</v>
      </c>
      <c r="E23" s="13">
        <v>0</v>
      </c>
      <c r="F23" s="14">
        <f t="shared" si="0"/>
        <v>725</v>
      </c>
      <c r="G23" s="103">
        <v>0</v>
      </c>
      <c r="H23" s="103">
        <v>0</v>
      </c>
      <c r="I23" s="103">
        <v>0</v>
      </c>
      <c r="J23" s="106">
        <v>11</v>
      </c>
      <c r="K23" s="106">
        <v>145</v>
      </c>
      <c r="M23" s="107">
        <v>30</v>
      </c>
    </row>
    <row r="24" spans="1:13" ht="17.25" customHeight="1">
      <c r="A24" s="9"/>
      <c r="B24" s="9"/>
      <c r="C24" s="11" t="s">
        <v>29</v>
      </c>
      <c r="D24" s="12">
        <v>824</v>
      </c>
      <c r="E24" s="13">
        <v>0</v>
      </c>
      <c r="F24" s="14">
        <f t="shared" si="0"/>
        <v>824</v>
      </c>
      <c r="G24" s="103">
        <v>824</v>
      </c>
      <c r="H24" s="103">
        <v>0</v>
      </c>
      <c r="I24" s="103">
        <v>0</v>
      </c>
      <c r="J24" s="106">
        <v>10</v>
      </c>
      <c r="K24" s="106">
        <v>222</v>
      </c>
      <c r="M24" s="107">
        <v>40</v>
      </c>
    </row>
    <row r="25" spans="1:13" ht="17.25" customHeight="1">
      <c r="A25" s="9"/>
      <c r="B25" s="9"/>
      <c r="C25" s="11" t="s">
        <v>30</v>
      </c>
      <c r="D25" s="12">
        <v>1460</v>
      </c>
      <c r="E25" s="13">
        <v>0</v>
      </c>
      <c r="F25" s="14">
        <f t="shared" si="0"/>
        <v>1460</v>
      </c>
      <c r="G25" s="103">
        <v>0</v>
      </c>
      <c r="H25" s="103">
        <v>0</v>
      </c>
      <c r="I25" s="103">
        <v>0</v>
      </c>
      <c r="J25" s="106">
        <v>23</v>
      </c>
      <c r="K25" s="106">
        <v>731</v>
      </c>
      <c r="M25" s="108">
        <v>38</v>
      </c>
    </row>
    <row r="26" spans="1:13" ht="17.25" customHeight="1">
      <c r="A26" s="9"/>
      <c r="B26" s="9"/>
      <c r="C26" s="11" t="s">
        <v>31</v>
      </c>
      <c r="D26" s="15">
        <v>580</v>
      </c>
      <c r="E26" s="16">
        <v>0</v>
      </c>
      <c r="F26" s="14">
        <f t="shared" si="0"/>
        <v>580</v>
      </c>
      <c r="G26" s="103">
        <v>0</v>
      </c>
      <c r="H26" s="103">
        <v>0</v>
      </c>
      <c r="I26" s="103">
        <v>0</v>
      </c>
      <c r="J26" s="106">
        <v>8</v>
      </c>
      <c r="K26" s="106">
        <v>222</v>
      </c>
      <c r="M26" s="108">
        <v>38</v>
      </c>
    </row>
    <row r="27" spans="1:13" ht="17.25" customHeight="1">
      <c r="A27" s="9"/>
      <c r="B27" s="9"/>
      <c r="C27" s="11" t="s">
        <v>32</v>
      </c>
      <c r="D27" s="15">
        <v>376</v>
      </c>
      <c r="E27" s="16">
        <v>0</v>
      </c>
      <c r="F27" s="14">
        <f t="shared" si="0"/>
        <v>376</v>
      </c>
      <c r="G27" s="103">
        <v>0</v>
      </c>
      <c r="H27" s="103">
        <v>0</v>
      </c>
      <c r="I27" s="103">
        <v>0</v>
      </c>
      <c r="J27" s="106">
        <v>10</v>
      </c>
      <c r="K27" s="106">
        <v>136</v>
      </c>
      <c r="M27" s="108">
        <v>18</v>
      </c>
    </row>
    <row r="28" spans="1:13" ht="17.25" customHeight="1">
      <c r="A28" s="9"/>
      <c r="B28" s="9"/>
      <c r="C28" s="11" t="s">
        <v>33</v>
      </c>
      <c r="D28" s="15">
        <v>455</v>
      </c>
      <c r="E28" s="16">
        <v>0</v>
      </c>
      <c r="F28" s="14">
        <f t="shared" si="0"/>
        <v>455</v>
      </c>
      <c r="G28" s="103">
        <v>0</v>
      </c>
      <c r="H28" s="103">
        <v>0</v>
      </c>
      <c r="I28" s="103">
        <v>0</v>
      </c>
      <c r="J28" s="106">
        <v>9</v>
      </c>
      <c r="K28" s="106">
        <v>90</v>
      </c>
      <c r="M28" s="108">
        <v>38</v>
      </c>
    </row>
    <row r="29" spans="1:13" ht="17.25" customHeight="1">
      <c r="A29" s="9"/>
      <c r="B29" s="9"/>
      <c r="C29" s="11" t="s">
        <v>34</v>
      </c>
      <c r="D29" s="15">
        <v>527</v>
      </c>
      <c r="E29" s="16">
        <v>1</v>
      </c>
      <c r="F29" s="14">
        <f t="shared" si="0"/>
        <v>528</v>
      </c>
      <c r="G29" s="103">
        <v>0</v>
      </c>
      <c r="H29" s="103">
        <v>0</v>
      </c>
      <c r="I29" s="103">
        <v>0</v>
      </c>
      <c r="J29" s="106">
        <v>4</v>
      </c>
      <c r="K29" s="106">
        <v>68</v>
      </c>
      <c r="M29" s="108">
        <v>20</v>
      </c>
    </row>
    <row r="30" spans="1:13" ht="17.25" customHeight="1">
      <c r="A30" s="9"/>
      <c r="B30" s="9"/>
      <c r="C30" s="11" t="s">
        <v>35</v>
      </c>
      <c r="D30" s="15">
        <v>348</v>
      </c>
      <c r="E30" s="16">
        <v>4</v>
      </c>
      <c r="F30" s="14">
        <f t="shared" si="0"/>
        <v>352</v>
      </c>
      <c r="G30" s="103">
        <v>180</v>
      </c>
      <c r="H30" s="103">
        <v>0</v>
      </c>
      <c r="I30" s="103">
        <v>0</v>
      </c>
      <c r="J30" s="106">
        <v>5</v>
      </c>
      <c r="K30" s="106">
        <v>82</v>
      </c>
      <c r="M30" s="108">
        <v>44</v>
      </c>
    </row>
    <row r="31" spans="1:13" ht="17.25" customHeight="1">
      <c r="A31" s="9"/>
      <c r="B31" s="9"/>
      <c r="C31" s="11" t="s">
        <v>36</v>
      </c>
      <c r="D31" s="15">
        <v>190</v>
      </c>
      <c r="E31" s="16">
        <v>0</v>
      </c>
      <c r="F31" s="14">
        <f t="shared" si="0"/>
        <v>190</v>
      </c>
      <c r="G31" s="103">
        <v>0</v>
      </c>
      <c r="H31" s="103">
        <v>0</v>
      </c>
      <c r="I31" s="103">
        <v>0</v>
      </c>
      <c r="J31" s="106">
        <v>2</v>
      </c>
      <c r="K31" s="106">
        <v>18</v>
      </c>
      <c r="M31" s="108">
        <v>24</v>
      </c>
    </row>
    <row r="32" spans="1:13" ht="17.25" customHeight="1">
      <c r="A32" s="9"/>
      <c r="B32" s="9"/>
      <c r="C32" s="11" t="s">
        <v>37</v>
      </c>
      <c r="D32" s="15">
        <v>556</v>
      </c>
      <c r="E32" s="16">
        <v>0</v>
      </c>
      <c r="F32" s="14">
        <f t="shared" si="0"/>
        <v>556</v>
      </c>
      <c r="G32" s="103">
        <v>556</v>
      </c>
      <c r="H32" s="103">
        <v>0</v>
      </c>
      <c r="I32" s="103">
        <v>0</v>
      </c>
      <c r="J32" s="106">
        <v>5</v>
      </c>
      <c r="K32" s="106">
        <v>66</v>
      </c>
      <c r="M32" s="93">
        <f>SUM(M22:M31)</f>
        <v>376</v>
      </c>
    </row>
    <row r="33" spans="1:11" ht="17.25" customHeight="1">
      <c r="A33" s="9"/>
      <c r="B33" s="9"/>
      <c r="C33" s="11"/>
      <c r="D33" s="16"/>
      <c r="E33" s="16"/>
      <c r="F33" s="14">
        <f t="shared" si="0"/>
        <v>0</v>
      </c>
      <c r="G33" s="36"/>
      <c r="H33" s="36"/>
      <c r="I33" s="36"/>
      <c r="J33" s="64"/>
      <c r="K33" s="64"/>
    </row>
    <row r="34" spans="1:11" s="89" customFormat="1" ht="17.25" customHeight="1">
      <c r="A34" s="141" t="s">
        <v>38</v>
      </c>
      <c r="B34" s="5" t="s">
        <v>39</v>
      </c>
      <c r="C34" s="6"/>
      <c r="D34" s="18">
        <v>0</v>
      </c>
      <c r="E34" s="18">
        <v>0</v>
      </c>
      <c r="F34" s="25">
        <f t="shared" si="0"/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</row>
    <row r="35" spans="1:11" ht="17.25" customHeight="1">
      <c r="A35" s="9"/>
      <c r="B35" s="9"/>
      <c r="C35" s="11" t="s">
        <v>40</v>
      </c>
      <c r="D35" s="17">
        <v>3596</v>
      </c>
      <c r="E35" s="16">
        <v>0</v>
      </c>
      <c r="F35" s="14">
        <f t="shared" si="0"/>
        <v>3596</v>
      </c>
      <c r="G35" s="36">
        <v>0</v>
      </c>
      <c r="H35" s="36">
        <v>0</v>
      </c>
      <c r="I35" s="36">
        <v>0</v>
      </c>
      <c r="J35" s="63">
        <v>0</v>
      </c>
      <c r="K35" s="63">
        <v>0</v>
      </c>
    </row>
    <row r="36" spans="1:11" ht="17.25" customHeight="1">
      <c r="A36" s="9"/>
      <c r="B36" s="9"/>
      <c r="C36" s="11" t="s">
        <v>41</v>
      </c>
      <c r="D36" s="17">
        <v>1962</v>
      </c>
      <c r="E36" s="16">
        <v>0</v>
      </c>
      <c r="F36" s="14">
        <f t="shared" si="0"/>
        <v>1962</v>
      </c>
      <c r="G36" s="36">
        <v>0</v>
      </c>
      <c r="H36" s="36">
        <v>0</v>
      </c>
      <c r="I36" s="36">
        <v>0</v>
      </c>
      <c r="J36" s="63">
        <v>0</v>
      </c>
      <c r="K36" s="63">
        <v>0</v>
      </c>
    </row>
    <row r="37" spans="1:11" ht="17.25" customHeight="1">
      <c r="A37" s="9"/>
      <c r="B37" s="9"/>
      <c r="C37" s="11" t="s">
        <v>42</v>
      </c>
      <c r="D37" s="17">
        <v>1728</v>
      </c>
      <c r="E37" s="16">
        <v>0</v>
      </c>
      <c r="F37" s="14">
        <f t="shared" si="0"/>
        <v>1728</v>
      </c>
      <c r="G37" s="36">
        <v>0</v>
      </c>
      <c r="H37" s="36">
        <v>0</v>
      </c>
      <c r="I37" s="36">
        <v>0</v>
      </c>
      <c r="J37" s="63">
        <v>0</v>
      </c>
      <c r="K37" s="63">
        <v>0</v>
      </c>
    </row>
    <row r="38" spans="1:11" ht="17.25" customHeight="1">
      <c r="A38" s="9"/>
      <c r="B38" s="9"/>
      <c r="C38" s="11" t="s">
        <v>43</v>
      </c>
      <c r="D38" s="17">
        <v>7017</v>
      </c>
      <c r="E38" s="16">
        <v>0</v>
      </c>
      <c r="F38" s="14">
        <f t="shared" si="0"/>
        <v>7017</v>
      </c>
      <c r="G38" s="36">
        <v>0</v>
      </c>
      <c r="H38" s="36">
        <v>0</v>
      </c>
      <c r="I38" s="36">
        <v>0</v>
      </c>
      <c r="J38" s="63">
        <v>0</v>
      </c>
      <c r="K38" s="63">
        <v>0</v>
      </c>
    </row>
    <row r="39" spans="1:11" ht="17.25" customHeight="1">
      <c r="A39" s="9"/>
      <c r="B39" s="9"/>
      <c r="C39" s="19" t="s">
        <v>44</v>
      </c>
      <c r="D39" s="20">
        <v>1208</v>
      </c>
      <c r="E39" s="16">
        <v>0</v>
      </c>
      <c r="F39" s="14">
        <f t="shared" si="0"/>
        <v>1208</v>
      </c>
      <c r="G39" s="36">
        <v>0</v>
      </c>
      <c r="H39" s="36">
        <v>0</v>
      </c>
      <c r="I39" s="36">
        <v>0</v>
      </c>
      <c r="J39" s="63">
        <v>0</v>
      </c>
      <c r="K39" s="63">
        <v>0</v>
      </c>
    </row>
    <row r="40" spans="1:11" ht="17.25" customHeight="1">
      <c r="A40" s="9"/>
      <c r="B40" s="9"/>
      <c r="C40" s="11" t="s">
        <v>45</v>
      </c>
      <c r="D40" s="17">
        <v>1206</v>
      </c>
      <c r="E40" s="16">
        <v>0</v>
      </c>
      <c r="F40" s="14">
        <f t="shared" si="0"/>
        <v>1206</v>
      </c>
      <c r="G40" s="36">
        <v>0</v>
      </c>
      <c r="H40" s="36">
        <v>0</v>
      </c>
      <c r="I40" s="36">
        <v>0</v>
      </c>
      <c r="J40" s="63">
        <v>0</v>
      </c>
      <c r="K40" s="63">
        <v>0</v>
      </c>
    </row>
    <row r="41" spans="1:11" ht="17.25" customHeight="1">
      <c r="A41" s="9"/>
      <c r="B41" s="9"/>
      <c r="C41" s="11" t="s">
        <v>46</v>
      </c>
      <c r="D41" s="17">
        <v>1722</v>
      </c>
      <c r="E41" s="16">
        <v>0</v>
      </c>
      <c r="F41" s="14">
        <f t="shared" si="0"/>
        <v>1722</v>
      </c>
      <c r="G41" s="36">
        <v>0</v>
      </c>
      <c r="H41" s="36">
        <v>0</v>
      </c>
      <c r="I41" s="36">
        <v>0</v>
      </c>
      <c r="J41" s="63">
        <v>0</v>
      </c>
      <c r="K41" s="63">
        <v>0</v>
      </c>
    </row>
    <row r="42" spans="1:11" ht="17.25" customHeight="1">
      <c r="A42" s="9"/>
      <c r="B42" s="9"/>
      <c r="C42" s="11" t="s">
        <v>47</v>
      </c>
      <c r="D42" s="17">
        <v>1414</v>
      </c>
      <c r="E42" s="16">
        <v>0</v>
      </c>
      <c r="F42" s="14">
        <f t="shared" si="0"/>
        <v>1414</v>
      </c>
      <c r="G42" s="36">
        <v>0</v>
      </c>
      <c r="H42" s="36">
        <v>0</v>
      </c>
      <c r="I42" s="36">
        <v>0</v>
      </c>
      <c r="J42" s="63">
        <v>0</v>
      </c>
      <c r="K42" s="63">
        <v>0</v>
      </c>
    </row>
    <row r="43" spans="1:11" ht="17.25" customHeight="1">
      <c r="A43" s="9"/>
      <c r="B43" s="9"/>
      <c r="C43" s="11" t="s">
        <v>48</v>
      </c>
      <c r="D43" s="17">
        <v>1636</v>
      </c>
      <c r="E43" s="16">
        <v>0</v>
      </c>
      <c r="F43" s="14">
        <f t="shared" si="0"/>
        <v>1636</v>
      </c>
      <c r="G43" s="36">
        <v>0</v>
      </c>
      <c r="H43" s="36">
        <v>0</v>
      </c>
      <c r="I43" s="36">
        <v>0</v>
      </c>
      <c r="J43" s="63">
        <v>0</v>
      </c>
      <c r="K43" s="63">
        <v>0</v>
      </c>
    </row>
    <row r="44" spans="1:11" ht="17.25" customHeight="1">
      <c r="A44" s="9"/>
      <c r="B44" s="9"/>
      <c r="C44" s="11" t="s">
        <v>49</v>
      </c>
      <c r="D44" s="17">
        <v>6585</v>
      </c>
      <c r="E44" s="16">
        <v>0</v>
      </c>
      <c r="F44" s="14">
        <f t="shared" si="0"/>
        <v>6585</v>
      </c>
      <c r="G44" s="36">
        <v>0</v>
      </c>
      <c r="H44" s="36">
        <v>0</v>
      </c>
      <c r="I44" s="36">
        <v>0</v>
      </c>
      <c r="J44" s="63">
        <v>0</v>
      </c>
      <c r="K44" s="63">
        <v>0</v>
      </c>
    </row>
    <row r="45" spans="1:11" ht="17.25" customHeight="1">
      <c r="A45" s="9"/>
      <c r="B45" s="9"/>
      <c r="C45" s="11" t="s">
        <v>50</v>
      </c>
      <c r="D45" s="17">
        <v>713</v>
      </c>
      <c r="E45" s="16">
        <v>0</v>
      </c>
      <c r="F45" s="14">
        <f t="shared" si="0"/>
        <v>713</v>
      </c>
      <c r="G45" s="36">
        <v>0</v>
      </c>
      <c r="H45" s="36">
        <v>0</v>
      </c>
      <c r="I45" s="36">
        <v>0</v>
      </c>
      <c r="J45" s="63">
        <v>0</v>
      </c>
      <c r="K45" s="63">
        <v>0</v>
      </c>
    </row>
    <row r="46" spans="1:11" ht="17.25" customHeight="1">
      <c r="A46" s="9"/>
      <c r="B46" s="9"/>
      <c r="C46" s="11" t="s">
        <v>51</v>
      </c>
      <c r="D46" s="17">
        <v>318</v>
      </c>
      <c r="E46" s="16">
        <v>0</v>
      </c>
      <c r="F46" s="14">
        <f t="shared" si="0"/>
        <v>318</v>
      </c>
      <c r="G46" s="36">
        <v>0</v>
      </c>
      <c r="H46" s="36">
        <v>0</v>
      </c>
      <c r="I46" s="36">
        <v>0</v>
      </c>
      <c r="J46" s="63">
        <v>10</v>
      </c>
      <c r="K46" s="63">
        <v>111</v>
      </c>
    </row>
    <row r="47" spans="1:11" ht="17.25" customHeight="1">
      <c r="A47" s="9"/>
      <c r="B47" s="9"/>
      <c r="C47" s="11" t="s">
        <v>52</v>
      </c>
      <c r="D47" s="17">
        <v>418</v>
      </c>
      <c r="E47" s="16">
        <v>0</v>
      </c>
      <c r="F47" s="14">
        <f t="shared" si="0"/>
        <v>418</v>
      </c>
      <c r="G47" s="36">
        <v>0</v>
      </c>
      <c r="H47" s="36">
        <v>0</v>
      </c>
      <c r="I47" s="36">
        <v>0</v>
      </c>
      <c r="J47" s="63">
        <v>0</v>
      </c>
      <c r="K47" s="63">
        <v>0</v>
      </c>
    </row>
    <row r="48" spans="1:11" ht="17.25" customHeight="1">
      <c r="A48" s="9"/>
      <c r="B48" s="9"/>
      <c r="C48" s="11" t="s">
        <v>53</v>
      </c>
      <c r="D48" s="17">
        <v>1480</v>
      </c>
      <c r="E48" s="16">
        <v>0</v>
      </c>
      <c r="F48" s="14">
        <f t="shared" si="0"/>
        <v>1480</v>
      </c>
      <c r="G48" s="36">
        <v>0</v>
      </c>
      <c r="H48" s="36">
        <v>0</v>
      </c>
      <c r="I48" s="36">
        <v>0</v>
      </c>
      <c r="J48" s="63">
        <v>0</v>
      </c>
      <c r="K48" s="63">
        <v>0</v>
      </c>
    </row>
    <row r="49" spans="1:11" ht="17.25" customHeight="1">
      <c r="A49" s="9"/>
      <c r="B49" s="9"/>
      <c r="C49" s="11" t="s">
        <v>54</v>
      </c>
      <c r="D49" s="17">
        <v>678</v>
      </c>
      <c r="E49" s="16">
        <v>0</v>
      </c>
      <c r="F49" s="14">
        <f t="shared" si="0"/>
        <v>678</v>
      </c>
      <c r="G49" s="36">
        <v>0</v>
      </c>
      <c r="H49" s="36">
        <v>0</v>
      </c>
      <c r="I49" s="36">
        <v>0</v>
      </c>
      <c r="J49" s="63">
        <v>11</v>
      </c>
      <c r="K49" s="63">
        <v>113</v>
      </c>
    </row>
    <row r="50" spans="1:11" ht="17.25" customHeight="1">
      <c r="A50" s="9"/>
      <c r="B50" s="9"/>
      <c r="C50" s="11" t="s">
        <v>55</v>
      </c>
      <c r="D50" s="17">
        <v>962</v>
      </c>
      <c r="E50" s="16">
        <v>0</v>
      </c>
      <c r="F50" s="14">
        <f t="shared" si="0"/>
        <v>962</v>
      </c>
      <c r="G50" s="36">
        <v>0</v>
      </c>
      <c r="H50" s="36">
        <v>0</v>
      </c>
      <c r="I50" s="36">
        <v>0</v>
      </c>
      <c r="J50" s="63">
        <v>0</v>
      </c>
      <c r="K50" s="63">
        <v>0</v>
      </c>
    </row>
    <row r="51" spans="1:11" ht="17.25" customHeight="1">
      <c r="A51" s="9"/>
      <c r="B51" s="9"/>
      <c r="C51" s="11" t="s">
        <v>56</v>
      </c>
      <c r="D51" s="17">
        <v>1176</v>
      </c>
      <c r="E51" s="16">
        <v>0</v>
      </c>
      <c r="F51" s="14">
        <f t="shared" si="0"/>
        <v>1176</v>
      </c>
      <c r="G51" s="36">
        <v>0</v>
      </c>
      <c r="H51" s="36">
        <v>0</v>
      </c>
      <c r="I51" s="36">
        <v>0</v>
      </c>
      <c r="J51" s="63">
        <v>0</v>
      </c>
      <c r="K51" s="63">
        <v>0</v>
      </c>
    </row>
    <row r="52" spans="1:11" ht="17.25" customHeight="1">
      <c r="A52" s="9"/>
      <c r="B52" s="9"/>
      <c r="C52" s="11" t="s">
        <v>57</v>
      </c>
      <c r="D52" s="17">
        <v>202</v>
      </c>
      <c r="E52" s="16">
        <v>0</v>
      </c>
      <c r="F52" s="14">
        <f t="shared" si="0"/>
        <v>202</v>
      </c>
      <c r="G52" s="36">
        <v>0</v>
      </c>
      <c r="H52" s="36">
        <v>0</v>
      </c>
      <c r="I52" s="36">
        <v>0</v>
      </c>
      <c r="J52" s="63">
        <v>0</v>
      </c>
      <c r="K52" s="63">
        <v>0</v>
      </c>
    </row>
    <row r="53" spans="1:11" ht="17.25" customHeight="1">
      <c r="A53" s="9"/>
      <c r="B53" s="9"/>
      <c r="C53" s="19" t="s">
        <v>58</v>
      </c>
      <c r="D53" s="20">
        <v>652</v>
      </c>
      <c r="E53" s="16">
        <v>0</v>
      </c>
      <c r="F53" s="14">
        <f t="shared" si="0"/>
        <v>652</v>
      </c>
      <c r="G53" s="36">
        <v>0</v>
      </c>
      <c r="H53" s="36">
        <v>0</v>
      </c>
      <c r="I53" s="36">
        <v>0</v>
      </c>
      <c r="J53" s="63">
        <v>0</v>
      </c>
      <c r="K53" s="63">
        <v>0</v>
      </c>
    </row>
    <row r="54" spans="1:11" ht="17.25" customHeight="1">
      <c r="A54" s="9"/>
      <c r="B54" s="9"/>
      <c r="C54" s="19" t="s">
        <v>59</v>
      </c>
      <c r="D54" s="20">
        <v>2296</v>
      </c>
      <c r="E54" s="16">
        <v>0</v>
      </c>
      <c r="F54" s="14">
        <f t="shared" si="0"/>
        <v>2296</v>
      </c>
      <c r="G54" s="36">
        <v>0</v>
      </c>
      <c r="H54" s="36">
        <v>0</v>
      </c>
      <c r="I54" s="36">
        <v>0</v>
      </c>
      <c r="J54" s="63">
        <v>0</v>
      </c>
      <c r="K54" s="63">
        <v>0</v>
      </c>
    </row>
    <row r="55" spans="1:11" ht="17.25" customHeight="1">
      <c r="A55" s="9"/>
      <c r="B55" s="9"/>
      <c r="C55" s="11" t="s">
        <v>60</v>
      </c>
      <c r="D55" s="17">
        <v>4006</v>
      </c>
      <c r="E55" s="16">
        <v>0</v>
      </c>
      <c r="F55" s="14">
        <f t="shared" si="0"/>
        <v>4006</v>
      </c>
      <c r="G55" s="36">
        <v>0</v>
      </c>
      <c r="H55" s="36">
        <v>0</v>
      </c>
      <c r="I55" s="36">
        <v>0</v>
      </c>
      <c r="J55" s="63">
        <v>0</v>
      </c>
      <c r="K55" s="63">
        <v>0</v>
      </c>
    </row>
    <row r="56" spans="1:11" ht="17.25" customHeight="1">
      <c r="A56" s="9"/>
      <c r="B56" s="9"/>
      <c r="C56" s="11" t="s">
        <v>61</v>
      </c>
      <c r="D56" s="17">
        <v>1270</v>
      </c>
      <c r="E56" s="16">
        <v>0</v>
      </c>
      <c r="F56" s="14">
        <f t="shared" si="0"/>
        <v>1270</v>
      </c>
      <c r="G56" s="36">
        <v>0</v>
      </c>
      <c r="H56" s="36">
        <v>0</v>
      </c>
      <c r="I56" s="36">
        <v>0</v>
      </c>
      <c r="J56" s="63">
        <v>0</v>
      </c>
      <c r="K56" s="63">
        <v>0</v>
      </c>
    </row>
    <row r="57" spans="1:11" ht="17.25" customHeight="1">
      <c r="A57" s="9"/>
      <c r="B57" s="9"/>
      <c r="C57" s="11" t="s">
        <v>62</v>
      </c>
      <c r="D57" s="17">
        <v>1062</v>
      </c>
      <c r="E57" s="16">
        <v>0</v>
      </c>
      <c r="F57" s="14">
        <f t="shared" si="0"/>
        <v>1062</v>
      </c>
      <c r="G57" s="36">
        <v>0</v>
      </c>
      <c r="H57" s="36">
        <v>0</v>
      </c>
      <c r="I57" s="36">
        <v>0</v>
      </c>
      <c r="J57" s="63">
        <v>0</v>
      </c>
      <c r="K57" s="63">
        <v>0</v>
      </c>
    </row>
    <row r="58" spans="1:11" ht="17.25" customHeight="1">
      <c r="A58" s="9"/>
      <c r="B58" s="9"/>
      <c r="C58" s="11" t="s">
        <v>63</v>
      </c>
      <c r="D58" s="20">
        <v>1252</v>
      </c>
      <c r="E58" s="16">
        <v>0</v>
      </c>
      <c r="F58" s="14">
        <f t="shared" si="0"/>
        <v>1252</v>
      </c>
      <c r="G58" s="36">
        <v>0</v>
      </c>
      <c r="H58" s="36">
        <v>0</v>
      </c>
      <c r="I58" s="36">
        <v>0</v>
      </c>
      <c r="J58" s="63">
        <v>0</v>
      </c>
      <c r="K58" s="63">
        <v>0</v>
      </c>
    </row>
    <row r="59" spans="1:11" ht="17.25" customHeight="1">
      <c r="A59" s="9"/>
      <c r="B59" s="9"/>
      <c r="C59" s="19" t="s">
        <v>64</v>
      </c>
      <c r="D59" s="20">
        <v>896</v>
      </c>
      <c r="E59" s="16">
        <v>0</v>
      </c>
      <c r="F59" s="14">
        <f t="shared" si="0"/>
        <v>896</v>
      </c>
      <c r="G59" s="36">
        <v>0</v>
      </c>
      <c r="H59" s="36">
        <v>0</v>
      </c>
      <c r="I59" s="36">
        <v>0</v>
      </c>
      <c r="J59" s="63">
        <v>0</v>
      </c>
      <c r="K59" s="63">
        <v>0</v>
      </c>
    </row>
    <row r="60" spans="1:11" ht="17.25" customHeight="1">
      <c r="A60" s="9"/>
      <c r="B60" s="9"/>
      <c r="C60" s="11" t="s">
        <v>65</v>
      </c>
      <c r="D60" s="17">
        <v>796</v>
      </c>
      <c r="E60" s="16">
        <v>0</v>
      </c>
      <c r="F60" s="14">
        <f t="shared" si="0"/>
        <v>796</v>
      </c>
      <c r="G60" s="36">
        <v>0</v>
      </c>
      <c r="H60" s="36">
        <v>0</v>
      </c>
      <c r="I60" s="36">
        <v>0</v>
      </c>
      <c r="J60" s="63">
        <v>0</v>
      </c>
      <c r="K60" s="63">
        <v>0</v>
      </c>
    </row>
    <row r="61" spans="1:11" ht="17.25" customHeight="1">
      <c r="A61" s="9"/>
      <c r="B61" s="9"/>
      <c r="C61" s="11" t="s">
        <v>66</v>
      </c>
      <c r="D61" s="17">
        <v>456</v>
      </c>
      <c r="E61" s="16">
        <v>0</v>
      </c>
      <c r="F61" s="14">
        <f t="shared" si="0"/>
        <v>456</v>
      </c>
      <c r="G61" s="36">
        <v>0</v>
      </c>
      <c r="H61" s="36">
        <v>0</v>
      </c>
      <c r="I61" s="36">
        <v>0</v>
      </c>
      <c r="J61" s="63">
        <v>0</v>
      </c>
      <c r="K61" s="63">
        <v>0</v>
      </c>
    </row>
    <row r="62" spans="1:11" ht="17.25" customHeight="1">
      <c r="A62" s="9"/>
      <c r="B62" s="9"/>
      <c r="C62" s="11" t="s">
        <v>67</v>
      </c>
      <c r="D62" s="17">
        <v>7884</v>
      </c>
      <c r="E62" s="16">
        <v>0</v>
      </c>
      <c r="F62" s="14">
        <f t="shared" si="0"/>
        <v>7884</v>
      </c>
      <c r="G62" s="36">
        <v>0</v>
      </c>
      <c r="H62" s="36">
        <v>0</v>
      </c>
      <c r="I62" s="36">
        <v>0</v>
      </c>
      <c r="J62" s="63">
        <v>0</v>
      </c>
      <c r="K62" s="63">
        <v>0</v>
      </c>
    </row>
    <row r="63" spans="1:11" ht="17.25" customHeight="1">
      <c r="A63" s="9"/>
      <c r="B63" s="9"/>
      <c r="C63" s="11" t="s">
        <v>68</v>
      </c>
      <c r="D63" s="17">
        <v>1024</v>
      </c>
      <c r="E63" s="16">
        <v>0</v>
      </c>
      <c r="F63" s="14">
        <f t="shared" si="0"/>
        <v>1024</v>
      </c>
      <c r="G63" s="36">
        <v>0</v>
      </c>
      <c r="H63" s="36">
        <v>0</v>
      </c>
      <c r="I63" s="36">
        <v>0</v>
      </c>
      <c r="J63" s="63">
        <v>0</v>
      </c>
      <c r="K63" s="63">
        <v>0</v>
      </c>
    </row>
    <row r="64" spans="1:11" ht="17.25" customHeight="1">
      <c r="A64" s="9"/>
      <c r="B64" s="9"/>
      <c r="C64" s="11" t="s">
        <v>69</v>
      </c>
      <c r="D64" s="17">
        <v>175</v>
      </c>
      <c r="E64" s="16">
        <v>0</v>
      </c>
      <c r="F64" s="14">
        <f t="shared" si="0"/>
        <v>175</v>
      </c>
      <c r="G64" s="36">
        <v>0</v>
      </c>
      <c r="H64" s="36">
        <v>0</v>
      </c>
      <c r="I64" s="36">
        <v>0</v>
      </c>
      <c r="J64" s="63">
        <v>8</v>
      </c>
      <c r="K64" s="63">
        <v>53</v>
      </c>
    </row>
    <row r="65" spans="1:13" ht="17.25" customHeight="1">
      <c r="A65" s="9"/>
      <c r="B65" s="9"/>
      <c r="C65" s="11" t="s">
        <v>70</v>
      </c>
      <c r="D65" s="17">
        <v>366</v>
      </c>
      <c r="E65" s="16">
        <v>0</v>
      </c>
      <c r="F65" s="14">
        <f t="shared" si="0"/>
        <v>366</v>
      </c>
      <c r="G65" s="36">
        <v>0</v>
      </c>
      <c r="H65" s="36">
        <v>0</v>
      </c>
      <c r="I65" s="36">
        <v>0</v>
      </c>
      <c r="J65" s="63">
        <v>0</v>
      </c>
      <c r="K65" s="63">
        <v>0</v>
      </c>
    </row>
    <row r="66" spans="1:13" ht="17.25" customHeight="1">
      <c r="A66" s="9"/>
      <c r="B66" s="9"/>
      <c r="C66" s="11" t="s">
        <v>71</v>
      </c>
      <c r="D66" s="17">
        <v>708</v>
      </c>
      <c r="E66" s="16">
        <v>0</v>
      </c>
      <c r="F66" s="14">
        <f t="shared" si="0"/>
        <v>708</v>
      </c>
      <c r="G66" s="36">
        <v>0</v>
      </c>
      <c r="H66" s="36">
        <v>0</v>
      </c>
      <c r="I66" s="36">
        <v>0</v>
      </c>
      <c r="J66" s="63">
        <v>0</v>
      </c>
      <c r="K66" s="63">
        <v>0</v>
      </c>
    </row>
    <row r="67" spans="1:13" ht="17.25" customHeight="1">
      <c r="A67" s="9"/>
      <c r="B67" s="9"/>
      <c r="C67" s="11" t="s">
        <v>72</v>
      </c>
      <c r="D67" s="17">
        <v>762</v>
      </c>
      <c r="E67" s="16">
        <v>0</v>
      </c>
      <c r="F67" s="14">
        <f t="shared" si="0"/>
        <v>762</v>
      </c>
      <c r="G67" s="36">
        <v>0</v>
      </c>
      <c r="H67" s="36">
        <v>0</v>
      </c>
      <c r="I67" s="36">
        <v>0</v>
      </c>
      <c r="J67" s="64">
        <v>0</v>
      </c>
      <c r="K67" s="64">
        <v>0</v>
      </c>
    </row>
    <row r="68" spans="1:13" ht="17.25" customHeight="1">
      <c r="A68" s="21"/>
      <c r="B68" s="21"/>
      <c r="C68" s="22"/>
      <c r="D68" s="23"/>
      <c r="E68" s="23"/>
      <c r="F68" s="14"/>
      <c r="G68" s="36"/>
      <c r="H68" s="36"/>
      <c r="I68" s="36"/>
      <c r="J68" s="64"/>
      <c r="K68" s="64"/>
    </row>
    <row r="69" spans="1:13" s="89" customFormat="1" ht="17.25" customHeight="1">
      <c r="A69" s="141" t="s">
        <v>73</v>
      </c>
      <c r="B69" s="5" t="s">
        <v>74</v>
      </c>
      <c r="C69" s="6"/>
      <c r="D69" s="18">
        <v>0</v>
      </c>
      <c r="E69" s="18">
        <v>0</v>
      </c>
      <c r="F69" s="25">
        <f t="shared" si="0"/>
        <v>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M69" s="89">
        <v>724</v>
      </c>
    </row>
    <row r="70" spans="1:13" ht="17.25" customHeight="1">
      <c r="A70" s="9"/>
      <c r="B70" s="9"/>
      <c r="C70" s="11" t="s">
        <v>75</v>
      </c>
      <c r="D70" s="15">
        <v>1837</v>
      </c>
      <c r="E70" s="16">
        <v>30</v>
      </c>
      <c r="F70" s="14">
        <f t="shared" si="0"/>
        <v>1867</v>
      </c>
      <c r="G70" s="36">
        <v>1867</v>
      </c>
      <c r="H70" s="36">
        <v>0</v>
      </c>
      <c r="I70" s="36">
        <v>0</v>
      </c>
      <c r="J70" s="64">
        <v>14</v>
      </c>
      <c r="K70" s="64">
        <v>76</v>
      </c>
      <c r="M70">
        <v>38</v>
      </c>
    </row>
    <row r="71" spans="1:13" ht="17.25" customHeight="1">
      <c r="A71" s="9"/>
      <c r="B71" s="9"/>
      <c r="C71" s="11" t="s">
        <v>76</v>
      </c>
      <c r="D71" s="15">
        <v>1049</v>
      </c>
      <c r="E71" s="16">
        <v>0</v>
      </c>
      <c r="F71" s="14">
        <f t="shared" si="0"/>
        <v>1049</v>
      </c>
      <c r="G71" s="36">
        <v>1049</v>
      </c>
      <c r="H71" s="36">
        <v>0</v>
      </c>
      <c r="I71" s="36">
        <v>0</v>
      </c>
      <c r="J71" s="64">
        <v>0</v>
      </c>
      <c r="K71" s="64">
        <v>51</v>
      </c>
      <c r="M71">
        <v>17</v>
      </c>
    </row>
    <row r="72" spans="1:13" ht="17.25" customHeight="1">
      <c r="A72" s="9"/>
      <c r="B72" s="9"/>
      <c r="C72" s="11" t="s">
        <v>77</v>
      </c>
      <c r="D72" s="15">
        <v>338</v>
      </c>
      <c r="E72" s="16">
        <v>0</v>
      </c>
      <c r="F72" s="14">
        <f t="shared" si="0"/>
        <v>338</v>
      </c>
      <c r="G72" s="36">
        <v>338</v>
      </c>
      <c r="H72" s="36">
        <v>0</v>
      </c>
      <c r="I72" s="36">
        <v>0</v>
      </c>
      <c r="J72" s="64">
        <v>10</v>
      </c>
      <c r="K72" s="64">
        <v>43</v>
      </c>
      <c r="M72">
        <v>22</v>
      </c>
    </row>
    <row r="73" spans="1:13" ht="17.25" customHeight="1">
      <c r="A73" s="9"/>
      <c r="B73" s="9"/>
      <c r="C73" s="11" t="s">
        <v>78</v>
      </c>
      <c r="D73" s="15">
        <v>1355</v>
      </c>
      <c r="E73" s="16">
        <v>14</v>
      </c>
      <c r="F73" s="14">
        <f t="shared" si="0"/>
        <v>1369</v>
      </c>
      <c r="G73" s="36">
        <v>1331</v>
      </c>
      <c r="H73" s="36">
        <v>0</v>
      </c>
      <c r="I73" s="36">
        <v>0</v>
      </c>
      <c r="J73" s="64">
        <v>13</v>
      </c>
      <c r="K73" s="64">
        <v>79</v>
      </c>
      <c r="M73">
        <v>16</v>
      </c>
    </row>
    <row r="74" spans="1:13" ht="17.25" customHeight="1">
      <c r="A74" s="9"/>
      <c r="B74" s="9"/>
      <c r="C74" s="11" t="s">
        <v>79</v>
      </c>
      <c r="D74" s="15">
        <v>468</v>
      </c>
      <c r="E74" s="16">
        <v>0</v>
      </c>
      <c r="F74" s="14">
        <f t="shared" ref="F74:F137" si="1">SUM(D74+E74)</f>
        <v>468</v>
      </c>
      <c r="G74" s="36">
        <v>468</v>
      </c>
      <c r="H74" s="36">
        <v>0</v>
      </c>
      <c r="I74" s="36">
        <v>0</v>
      </c>
      <c r="J74" s="64">
        <v>17</v>
      </c>
      <c r="K74" s="64">
        <v>65</v>
      </c>
      <c r="M74">
        <v>17</v>
      </c>
    </row>
    <row r="75" spans="1:13" ht="17.25" customHeight="1">
      <c r="A75" s="9"/>
      <c r="B75" s="9"/>
      <c r="C75" s="11" t="s">
        <v>80</v>
      </c>
      <c r="D75" s="15">
        <v>185</v>
      </c>
      <c r="E75" s="16">
        <v>0</v>
      </c>
      <c r="F75" s="14">
        <f t="shared" si="1"/>
        <v>185</v>
      </c>
      <c r="G75" s="36">
        <v>185</v>
      </c>
      <c r="H75" s="36">
        <v>0</v>
      </c>
      <c r="I75" s="36">
        <v>0</v>
      </c>
      <c r="J75" s="64">
        <v>12</v>
      </c>
      <c r="K75" s="64">
        <v>59</v>
      </c>
      <c r="M75" s="114">
        <v>59</v>
      </c>
    </row>
    <row r="76" spans="1:13" ht="17.25" customHeight="1">
      <c r="A76" s="9"/>
      <c r="B76" s="9"/>
      <c r="C76" s="11" t="s">
        <v>81</v>
      </c>
      <c r="D76" s="15">
        <v>472</v>
      </c>
      <c r="E76" s="16">
        <v>0</v>
      </c>
      <c r="F76" s="14">
        <f t="shared" si="1"/>
        <v>472</v>
      </c>
      <c r="G76" s="36">
        <v>472</v>
      </c>
      <c r="H76" s="36">
        <v>0</v>
      </c>
      <c r="I76" s="36">
        <v>10</v>
      </c>
      <c r="J76" s="64">
        <v>12</v>
      </c>
      <c r="K76" s="64">
        <v>29</v>
      </c>
      <c r="M76" s="114">
        <v>88</v>
      </c>
    </row>
    <row r="77" spans="1:13" ht="17.25" customHeight="1">
      <c r="A77" s="9"/>
      <c r="B77" s="9"/>
      <c r="C77" s="11" t="s">
        <v>82</v>
      </c>
      <c r="D77" s="15">
        <v>937</v>
      </c>
      <c r="E77" s="16"/>
      <c r="F77" s="14">
        <f t="shared" si="1"/>
        <v>937</v>
      </c>
      <c r="G77" s="36">
        <v>937</v>
      </c>
      <c r="H77" s="36">
        <v>0</v>
      </c>
      <c r="I77" s="36">
        <v>0</v>
      </c>
      <c r="J77" s="64">
        <v>7</v>
      </c>
      <c r="K77" s="64">
        <v>80</v>
      </c>
      <c r="M77" s="114">
        <v>28</v>
      </c>
    </row>
    <row r="78" spans="1:13" ht="17.25" customHeight="1">
      <c r="A78" s="9"/>
      <c r="B78" s="9"/>
      <c r="C78" s="11" t="s">
        <v>83</v>
      </c>
      <c r="D78" s="15">
        <v>1117</v>
      </c>
      <c r="E78" s="16">
        <v>0</v>
      </c>
      <c r="F78" s="14">
        <f t="shared" si="1"/>
        <v>1117</v>
      </c>
      <c r="G78" s="36">
        <v>1117</v>
      </c>
      <c r="H78" s="36">
        <v>0</v>
      </c>
      <c r="I78" s="36">
        <v>0</v>
      </c>
      <c r="J78" s="64">
        <v>7</v>
      </c>
      <c r="K78" s="64">
        <v>59</v>
      </c>
      <c r="M78" s="115">
        <v>18</v>
      </c>
    </row>
    <row r="79" spans="1:13" ht="17.25" customHeight="1">
      <c r="A79" s="9"/>
      <c r="B79" s="9"/>
      <c r="C79" s="11" t="s">
        <v>84</v>
      </c>
      <c r="D79" s="15">
        <v>452</v>
      </c>
      <c r="E79" s="16">
        <v>0</v>
      </c>
      <c r="F79" s="14">
        <f t="shared" si="1"/>
        <v>452</v>
      </c>
      <c r="G79" s="36">
        <v>452</v>
      </c>
      <c r="H79" s="36">
        <v>0</v>
      </c>
      <c r="I79" s="36">
        <v>0</v>
      </c>
      <c r="J79" s="64">
        <v>13</v>
      </c>
      <c r="K79" s="64">
        <v>73</v>
      </c>
      <c r="M79" s="114">
        <v>22</v>
      </c>
    </row>
    <row r="80" spans="1:13" ht="17.25" customHeight="1">
      <c r="A80" s="9"/>
      <c r="B80" s="9"/>
      <c r="C80" s="11" t="s">
        <v>85</v>
      </c>
      <c r="D80" s="15">
        <v>390</v>
      </c>
      <c r="E80" s="16">
        <v>0</v>
      </c>
      <c r="F80" s="14">
        <f t="shared" si="1"/>
        <v>390</v>
      </c>
      <c r="G80" s="36">
        <v>390</v>
      </c>
      <c r="H80" s="36">
        <v>0</v>
      </c>
      <c r="I80" s="36">
        <v>0</v>
      </c>
      <c r="J80" s="64">
        <v>7</v>
      </c>
      <c r="K80" s="64">
        <v>39</v>
      </c>
      <c r="M80" s="115">
        <f>SUM(M69:M79)</f>
        <v>1049</v>
      </c>
    </row>
    <row r="81" spans="1:13" ht="17.25" customHeight="1">
      <c r="A81" s="9"/>
      <c r="B81" s="9"/>
      <c r="C81" s="11" t="s">
        <v>86</v>
      </c>
      <c r="D81" s="15">
        <v>581</v>
      </c>
      <c r="E81" s="16">
        <v>0</v>
      </c>
      <c r="F81" s="14">
        <f t="shared" si="1"/>
        <v>581</v>
      </c>
      <c r="G81" s="36">
        <v>581</v>
      </c>
      <c r="H81" s="36">
        <v>0</v>
      </c>
      <c r="I81" s="36">
        <v>0</v>
      </c>
      <c r="J81" s="64">
        <v>8</v>
      </c>
      <c r="K81" s="64">
        <v>54</v>
      </c>
      <c r="M81" s="115"/>
    </row>
    <row r="82" spans="1:13" ht="17.25" customHeight="1">
      <c r="A82" s="9"/>
      <c r="B82" s="9"/>
      <c r="C82" s="11" t="s">
        <v>87</v>
      </c>
      <c r="D82" s="15">
        <v>114</v>
      </c>
      <c r="E82" s="16">
        <v>1</v>
      </c>
      <c r="F82" s="14">
        <f t="shared" si="1"/>
        <v>115</v>
      </c>
      <c r="G82" s="36">
        <v>115</v>
      </c>
      <c r="H82" s="36">
        <v>0</v>
      </c>
      <c r="I82" s="36">
        <v>0</v>
      </c>
      <c r="J82" s="64">
        <v>3</v>
      </c>
      <c r="K82" s="64">
        <v>25</v>
      </c>
      <c r="M82" s="115"/>
    </row>
    <row r="83" spans="1:13" ht="17.25" customHeight="1">
      <c r="A83" s="9"/>
      <c r="B83" s="9"/>
      <c r="C83" s="11" t="s">
        <v>88</v>
      </c>
      <c r="D83" s="15">
        <v>39</v>
      </c>
      <c r="E83" s="16">
        <v>1</v>
      </c>
      <c r="F83" s="14">
        <f t="shared" si="1"/>
        <v>40</v>
      </c>
      <c r="G83" s="36">
        <v>40</v>
      </c>
      <c r="H83" s="36">
        <v>0</v>
      </c>
      <c r="I83" s="36">
        <v>0</v>
      </c>
      <c r="J83" s="64">
        <v>11</v>
      </c>
      <c r="K83" s="64">
        <v>0</v>
      </c>
      <c r="M83" s="115"/>
    </row>
    <row r="84" spans="1:13" ht="17.25" customHeight="1">
      <c r="A84" s="9"/>
      <c r="B84" s="9"/>
      <c r="C84" s="11" t="s">
        <v>89</v>
      </c>
      <c r="D84" s="15">
        <v>48</v>
      </c>
      <c r="E84" s="16">
        <v>0</v>
      </c>
      <c r="F84" s="14">
        <f t="shared" si="1"/>
        <v>48</v>
      </c>
      <c r="G84" s="36">
        <v>48</v>
      </c>
      <c r="H84" s="36">
        <v>0</v>
      </c>
      <c r="I84" s="36">
        <v>0</v>
      </c>
      <c r="J84" s="64">
        <v>2</v>
      </c>
      <c r="K84" s="64">
        <v>16</v>
      </c>
    </row>
    <row r="85" spans="1:13" ht="17.25" customHeight="1">
      <c r="A85" s="9"/>
      <c r="B85" s="9"/>
      <c r="C85" s="11" t="s">
        <v>90</v>
      </c>
      <c r="D85" s="15">
        <v>345</v>
      </c>
      <c r="E85" s="16">
        <v>0</v>
      </c>
      <c r="F85" s="14">
        <f t="shared" si="1"/>
        <v>345</v>
      </c>
      <c r="G85" s="36">
        <v>345</v>
      </c>
      <c r="H85" s="36">
        <v>0</v>
      </c>
      <c r="I85" s="36">
        <v>0</v>
      </c>
      <c r="J85" s="64">
        <v>4</v>
      </c>
      <c r="K85" s="64">
        <v>69</v>
      </c>
      <c r="M85" s="115"/>
    </row>
    <row r="86" spans="1:13" ht="17.25" customHeight="1">
      <c r="A86" s="9"/>
      <c r="B86" s="9"/>
      <c r="C86" s="11" t="s">
        <v>91</v>
      </c>
      <c r="D86" s="15">
        <v>479</v>
      </c>
      <c r="E86" s="16">
        <v>0</v>
      </c>
      <c r="F86" s="14">
        <f t="shared" si="1"/>
        <v>479</v>
      </c>
      <c r="G86" s="36">
        <v>479</v>
      </c>
      <c r="H86" s="36">
        <v>0</v>
      </c>
      <c r="I86" s="36">
        <v>0</v>
      </c>
      <c r="J86" s="64">
        <v>5</v>
      </c>
      <c r="K86" s="64">
        <v>49</v>
      </c>
    </row>
    <row r="87" spans="1:13" ht="17.25" customHeight="1">
      <c r="A87" s="9"/>
      <c r="B87" s="9"/>
      <c r="C87" s="11" t="s">
        <v>92</v>
      </c>
      <c r="D87" s="15">
        <v>370</v>
      </c>
      <c r="E87" s="16">
        <v>0</v>
      </c>
      <c r="F87" s="14">
        <f t="shared" si="1"/>
        <v>370</v>
      </c>
      <c r="G87" s="36">
        <v>370</v>
      </c>
      <c r="H87" s="36">
        <v>0</v>
      </c>
      <c r="I87" s="36">
        <v>0</v>
      </c>
      <c r="J87" s="64">
        <v>4</v>
      </c>
      <c r="K87" s="64">
        <v>33</v>
      </c>
      <c r="M87" s="115"/>
    </row>
    <row r="88" spans="1:13" ht="17.25" customHeight="1">
      <c r="A88" s="9"/>
      <c r="B88" s="9"/>
      <c r="C88" s="11" t="s">
        <v>93</v>
      </c>
      <c r="D88" s="15">
        <v>140</v>
      </c>
      <c r="E88" s="16">
        <v>0</v>
      </c>
      <c r="F88" s="14">
        <f t="shared" si="1"/>
        <v>140</v>
      </c>
      <c r="G88" s="36">
        <v>140</v>
      </c>
      <c r="H88" s="36">
        <v>0</v>
      </c>
      <c r="I88" s="36">
        <v>140</v>
      </c>
      <c r="J88" s="64">
        <v>2</v>
      </c>
      <c r="K88" s="64">
        <v>13</v>
      </c>
    </row>
    <row r="89" spans="1:13" ht="17.25" customHeight="1">
      <c r="A89" s="9"/>
      <c r="B89" s="9"/>
      <c r="C89" s="29"/>
      <c r="D89" s="15"/>
      <c r="E89" s="16"/>
      <c r="F89" s="14">
        <f t="shared" si="1"/>
        <v>0</v>
      </c>
      <c r="G89" s="36"/>
      <c r="H89" s="36"/>
      <c r="I89" s="36"/>
      <c r="J89" s="64"/>
      <c r="K89" s="64"/>
      <c r="M89" s="115"/>
    </row>
    <row r="90" spans="1:13" s="89" customFormat="1" ht="17.25" customHeight="1">
      <c r="A90" s="141" t="s">
        <v>94</v>
      </c>
      <c r="B90" s="5" t="s">
        <v>95</v>
      </c>
      <c r="C90" s="6"/>
      <c r="D90" s="18">
        <v>0</v>
      </c>
      <c r="E90" s="18">
        <v>0</v>
      </c>
      <c r="F90" s="25">
        <f t="shared" si="1"/>
        <v>0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</row>
    <row r="91" spans="1:13" ht="17.25" customHeight="1">
      <c r="A91" s="9"/>
      <c r="B91" s="9"/>
      <c r="C91" s="11" t="s">
        <v>96</v>
      </c>
      <c r="D91" s="15">
        <v>1462</v>
      </c>
      <c r="E91" s="16">
        <v>0</v>
      </c>
      <c r="F91" s="14">
        <f t="shared" si="1"/>
        <v>1462</v>
      </c>
      <c r="G91" s="36">
        <v>0</v>
      </c>
      <c r="H91" s="36">
        <v>0</v>
      </c>
      <c r="I91" s="36">
        <v>350</v>
      </c>
      <c r="J91" s="64">
        <v>11</v>
      </c>
      <c r="K91" s="64">
        <v>155</v>
      </c>
      <c r="M91" s="114"/>
    </row>
    <row r="92" spans="1:13" ht="17.25" customHeight="1">
      <c r="A92" s="9"/>
      <c r="B92" s="9"/>
      <c r="C92" s="11" t="s">
        <v>97</v>
      </c>
      <c r="D92" s="15">
        <v>2900</v>
      </c>
      <c r="E92" s="16">
        <v>0</v>
      </c>
      <c r="F92" s="14">
        <f t="shared" si="1"/>
        <v>2900</v>
      </c>
      <c r="G92" s="36">
        <v>0</v>
      </c>
      <c r="H92" s="36">
        <v>0</v>
      </c>
      <c r="I92" s="36">
        <v>0</v>
      </c>
      <c r="J92" s="64">
        <v>20</v>
      </c>
      <c r="K92" s="64">
        <v>174</v>
      </c>
      <c r="M92" s="114"/>
    </row>
    <row r="93" spans="1:13" ht="17.25" customHeight="1">
      <c r="A93" s="9"/>
      <c r="B93" s="9"/>
      <c r="C93" s="11" t="s">
        <v>98</v>
      </c>
      <c r="D93" s="15">
        <v>1744</v>
      </c>
      <c r="E93" s="16">
        <v>0</v>
      </c>
      <c r="F93" s="14">
        <f t="shared" si="1"/>
        <v>1744</v>
      </c>
      <c r="G93" s="36">
        <v>0</v>
      </c>
      <c r="H93" s="36">
        <v>0</v>
      </c>
      <c r="I93" s="36">
        <v>616</v>
      </c>
      <c r="J93" s="64">
        <v>14</v>
      </c>
      <c r="K93" s="64">
        <v>0</v>
      </c>
      <c r="M93" s="114"/>
    </row>
    <row r="94" spans="1:13" ht="17.25" customHeight="1">
      <c r="A94" s="9"/>
      <c r="B94" s="9"/>
      <c r="C94" s="11" t="s">
        <v>99</v>
      </c>
      <c r="D94" s="15">
        <v>2795</v>
      </c>
      <c r="E94" s="16">
        <v>0</v>
      </c>
      <c r="F94" s="14">
        <f t="shared" si="1"/>
        <v>2795</v>
      </c>
      <c r="G94" s="36">
        <v>0</v>
      </c>
      <c r="H94" s="36">
        <v>0</v>
      </c>
      <c r="I94" s="36">
        <v>0</v>
      </c>
      <c r="J94" s="64">
        <v>21</v>
      </c>
      <c r="K94" s="64">
        <v>233</v>
      </c>
      <c r="M94" s="115"/>
    </row>
    <row r="95" spans="1:13" ht="17.25" customHeight="1">
      <c r="A95" s="9"/>
      <c r="B95" s="9"/>
      <c r="C95" s="11" t="s">
        <v>100</v>
      </c>
      <c r="D95" s="15">
        <v>1030</v>
      </c>
      <c r="E95" s="16">
        <v>0</v>
      </c>
      <c r="F95" s="14">
        <f t="shared" si="1"/>
        <v>1030</v>
      </c>
      <c r="G95" s="36">
        <v>0</v>
      </c>
      <c r="H95" s="36">
        <v>0</v>
      </c>
      <c r="I95" s="36">
        <v>0</v>
      </c>
      <c r="J95" s="64">
        <v>9</v>
      </c>
      <c r="K95" s="64">
        <v>103</v>
      </c>
      <c r="M95" s="115"/>
    </row>
    <row r="96" spans="1:13" ht="17.25" customHeight="1">
      <c r="A96" s="9"/>
      <c r="B96" s="9"/>
      <c r="C96" s="11" t="s">
        <v>101</v>
      </c>
      <c r="D96" s="15">
        <v>1306</v>
      </c>
      <c r="E96" s="16">
        <v>0</v>
      </c>
      <c r="F96" s="14">
        <f t="shared" si="1"/>
        <v>1306</v>
      </c>
      <c r="G96" s="36">
        <v>0</v>
      </c>
      <c r="H96" s="36">
        <v>0</v>
      </c>
      <c r="I96" s="36">
        <v>0</v>
      </c>
      <c r="J96" s="64">
        <v>15</v>
      </c>
      <c r="K96" s="64">
        <v>229</v>
      </c>
      <c r="M96" s="115"/>
    </row>
    <row r="97" spans="1:13" ht="17.25" customHeight="1">
      <c r="A97" s="9"/>
      <c r="B97" s="9"/>
      <c r="C97" s="11" t="s">
        <v>102</v>
      </c>
      <c r="D97" s="15">
        <v>705</v>
      </c>
      <c r="E97" s="16">
        <v>0</v>
      </c>
      <c r="F97" s="14">
        <f t="shared" si="1"/>
        <v>705</v>
      </c>
      <c r="G97" s="36">
        <v>0</v>
      </c>
      <c r="H97" s="36">
        <v>0</v>
      </c>
      <c r="I97" s="36">
        <v>0</v>
      </c>
      <c r="J97" s="64">
        <v>12</v>
      </c>
      <c r="K97" s="64">
        <v>117</v>
      </c>
      <c r="M97" s="115"/>
    </row>
    <row r="98" spans="1:13" ht="17.25" customHeight="1">
      <c r="A98" s="9"/>
      <c r="B98" s="9"/>
      <c r="C98" s="11" t="s">
        <v>103</v>
      </c>
      <c r="D98" s="15">
        <v>0</v>
      </c>
      <c r="E98" s="16">
        <v>0</v>
      </c>
      <c r="F98" s="14">
        <f t="shared" si="1"/>
        <v>0</v>
      </c>
      <c r="G98" s="36">
        <v>0</v>
      </c>
      <c r="H98" s="36">
        <v>72</v>
      </c>
      <c r="I98" s="36">
        <v>0</v>
      </c>
      <c r="J98" s="64">
        <v>18</v>
      </c>
      <c r="K98" s="64">
        <v>178</v>
      </c>
      <c r="M98" s="115"/>
    </row>
    <row r="99" spans="1:13" ht="17.25" customHeight="1">
      <c r="A99" s="9"/>
      <c r="B99" s="9"/>
      <c r="C99" s="11" t="s">
        <v>104</v>
      </c>
      <c r="D99" s="15">
        <v>0</v>
      </c>
      <c r="E99" s="16">
        <v>0</v>
      </c>
      <c r="F99" s="14">
        <f t="shared" si="1"/>
        <v>0</v>
      </c>
      <c r="G99" s="36">
        <v>0</v>
      </c>
      <c r="H99" s="36">
        <v>0</v>
      </c>
      <c r="I99" s="36">
        <v>0</v>
      </c>
      <c r="J99" s="64">
        <v>16</v>
      </c>
      <c r="K99" s="64">
        <v>148</v>
      </c>
      <c r="M99" s="115"/>
    </row>
    <row r="100" spans="1:13" ht="17.25" customHeight="1">
      <c r="A100" s="9"/>
      <c r="B100" s="9"/>
      <c r="C100" s="11" t="s">
        <v>105</v>
      </c>
      <c r="D100" s="15">
        <v>2129</v>
      </c>
      <c r="E100" s="16">
        <v>0</v>
      </c>
      <c r="F100" s="14">
        <f t="shared" si="1"/>
        <v>2129</v>
      </c>
      <c r="G100" s="36">
        <v>0</v>
      </c>
      <c r="H100" s="36">
        <v>0</v>
      </c>
      <c r="I100" s="36">
        <v>0</v>
      </c>
      <c r="J100" s="64">
        <v>14</v>
      </c>
      <c r="K100" s="64">
        <v>121</v>
      </c>
      <c r="M100" s="115"/>
    </row>
    <row r="101" spans="1:13" ht="17.25" customHeight="1">
      <c r="A101" s="9"/>
      <c r="B101" s="9"/>
      <c r="C101" s="11" t="s">
        <v>106</v>
      </c>
      <c r="D101" s="15">
        <v>1599</v>
      </c>
      <c r="E101" s="16">
        <v>0</v>
      </c>
      <c r="F101" s="14">
        <f t="shared" si="1"/>
        <v>1599</v>
      </c>
      <c r="G101" s="36">
        <v>0</v>
      </c>
      <c r="H101" s="36">
        <v>0</v>
      </c>
      <c r="I101" s="36">
        <v>0</v>
      </c>
      <c r="J101" s="64">
        <v>7</v>
      </c>
      <c r="K101" s="64">
        <v>35</v>
      </c>
      <c r="M101" s="115"/>
    </row>
    <row r="102" spans="1:13" ht="17.25" customHeight="1">
      <c r="A102" s="9"/>
      <c r="B102" s="9"/>
      <c r="C102" s="11" t="s">
        <v>107</v>
      </c>
      <c r="D102" s="15">
        <v>337</v>
      </c>
      <c r="E102" s="16">
        <v>13</v>
      </c>
      <c r="F102" s="14">
        <f t="shared" si="1"/>
        <v>350</v>
      </c>
      <c r="G102" s="36">
        <v>0</v>
      </c>
      <c r="H102" s="36">
        <v>50</v>
      </c>
      <c r="I102" s="36">
        <v>0</v>
      </c>
      <c r="J102" s="64">
        <v>12</v>
      </c>
      <c r="K102" s="64">
        <v>58</v>
      </c>
    </row>
    <row r="103" spans="1:13" ht="17.25" customHeight="1">
      <c r="A103" s="9"/>
      <c r="B103" s="9"/>
      <c r="C103" s="11"/>
      <c r="D103" s="16"/>
      <c r="E103" s="16"/>
      <c r="F103" s="14"/>
      <c r="G103" s="36"/>
      <c r="H103" s="36"/>
      <c r="I103" s="36"/>
      <c r="J103" s="64"/>
      <c r="K103" s="64"/>
    </row>
    <row r="104" spans="1:13" s="89" customFormat="1" ht="17.25" customHeight="1">
      <c r="A104" s="141" t="s">
        <v>108</v>
      </c>
      <c r="B104" s="5" t="s">
        <v>109</v>
      </c>
      <c r="C104" s="6"/>
      <c r="D104" s="18">
        <v>0</v>
      </c>
      <c r="E104" s="18">
        <v>0</v>
      </c>
      <c r="F104" s="25">
        <f t="shared" si="1"/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</row>
    <row r="105" spans="1:13" ht="17.25" customHeight="1">
      <c r="A105" s="9"/>
      <c r="B105" s="9"/>
      <c r="C105" s="11" t="s">
        <v>110</v>
      </c>
      <c r="D105" s="17">
        <v>630</v>
      </c>
      <c r="E105" s="16">
        <v>0</v>
      </c>
      <c r="F105" s="14">
        <f t="shared" si="1"/>
        <v>630</v>
      </c>
      <c r="G105" s="36">
        <v>0</v>
      </c>
      <c r="H105" s="36">
        <v>0</v>
      </c>
      <c r="I105" s="36">
        <v>0</v>
      </c>
      <c r="J105" s="64">
        <v>0</v>
      </c>
      <c r="K105" s="64">
        <v>0</v>
      </c>
    </row>
    <row r="106" spans="1:13" ht="17.25" customHeight="1">
      <c r="A106" s="9"/>
      <c r="B106" s="9"/>
      <c r="C106" s="11" t="s">
        <v>111</v>
      </c>
      <c r="D106" s="17">
        <v>924</v>
      </c>
      <c r="E106" s="16">
        <v>0</v>
      </c>
      <c r="F106" s="14">
        <f t="shared" si="1"/>
        <v>924</v>
      </c>
      <c r="G106" s="36">
        <v>0</v>
      </c>
      <c r="H106" s="36">
        <v>0</v>
      </c>
      <c r="I106" s="36">
        <v>0</v>
      </c>
      <c r="J106" s="64">
        <v>0</v>
      </c>
      <c r="K106" s="64">
        <v>0</v>
      </c>
    </row>
    <row r="107" spans="1:13" ht="17.25" customHeight="1">
      <c r="A107" s="9"/>
      <c r="B107" s="9"/>
      <c r="C107" s="11" t="s">
        <v>112</v>
      </c>
      <c r="D107" s="17">
        <v>210</v>
      </c>
      <c r="E107" s="16">
        <v>0</v>
      </c>
      <c r="F107" s="14">
        <f t="shared" si="1"/>
        <v>210</v>
      </c>
      <c r="G107" s="36">
        <v>0</v>
      </c>
      <c r="H107" s="36">
        <v>0</v>
      </c>
      <c r="I107" s="36">
        <v>0</v>
      </c>
      <c r="J107" s="64">
        <v>0</v>
      </c>
      <c r="K107" s="64">
        <v>0</v>
      </c>
    </row>
    <row r="108" spans="1:13" ht="17.25" customHeight="1">
      <c r="A108" s="9"/>
      <c r="B108" s="9"/>
      <c r="C108" s="11" t="s">
        <v>113</v>
      </c>
      <c r="D108" s="17">
        <v>868</v>
      </c>
      <c r="E108" s="16">
        <v>0</v>
      </c>
      <c r="F108" s="14">
        <f t="shared" si="1"/>
        <v>868</v>
      </c>
      <c r="G108" s="36">
        <v>0</v>
      </c>
      <c r="H108" s="36">
        <v>0</v>
      </c>
      <c r="I108" s="36">
        <v>0</v>
      </c>
      <c r="J108" s="64">
        <v>0</v>
      </c>
      <c r="K108" s="64">
        <v>0</v>
      </c>
    </row>
    <row r="109" spans="1:13" ht="17.25" customHeight="1">
      <c r="A109" s="9"/>
      <c r="B109" s="9"/>
      <c r="C109" s="11" t="s">
        <v>114</v>
      </c>
      <c r="D109" s="17">
        <v>316</v>
      </c>
      <c r="E109" s="16">
        <v>0</v>
      </c>
      <c r="F109" s="14">
        <f t="shared" si="1"/>
        <v>316</v>
      </c>
      <c r="G109" s="36">
        <v>0</v>
      </c>
      <c r="H109" s="36">
        <v>0</v>
      </c>
      <c r="I109" s="36">
        <v>0</v>
      </c>
      <c r="J109" s="64">
        <v>0</v>
      </c>
      <c r="K109" s="64">
        <v>0</v>
      </c>
    </row>
    <row r="110" spans="1:13" ht="17.25" customHeight="1">
      <c r="A110" s="9"/>
      <c r="B110" s="9"/>
      <c r="C110" s="11" t="s">
        <v>115</v>
      </c>
      <c r="D110" s="15">
        <v>469</v>
      </c>
      <c r="E110" s="16">
        <v>0</v>
      </c>
      <c r="F110" s="14">
        <f t="shared" si="1"/>
        <v>469</v>
      </c>
      <c r="G110" s="36">
        <v>469</v>
      </c>
      <c r="H110" s="36">
        <v>50</v>
      </c>
      <c r="I110" s="36">
        <v>0</v>
      </c>
      <c r="J110" s="64">
        <v>12</v>
      </c>
      <c r="K110" s="64">
        <v>64</v>
      </c>
    </row>
    <row r="111" spans="1:13" ht="17.25" customHeight="1">
      <c r="A111" s="9"/>
      <c r="B111" s="9"/>
      <c r="C111" s="11" t="s">
        <v>116</v>
      </c>
      <c r="D111" s="15">
        <v>1427</v>
      </c>
      <c r="E111" s="16">
        <v>0</v>
      </c>
      <c r="F111" s="14">
        <f t="shared" si="1"/>
        <v>1427</v>
      </c>
      <c r="G111" s="36">
        <v>0</v>
      </c>
      <c r="H111" s="36">
        <v>0</v>
      </c>
      <c r="I111" s="36">
        <v>0</v>
      </c>
      <c r="J111" s="64">
        <v>0</v>
      </c>
      <c r="K111" s="64">
        <v>0</v>
      </c>
    </row>
    <row r="112" spans="1:13" ht="17.25" customHeight="1">
      <c r="A112" s="9"/>
      <c r="B112" s="9"/>
      <c r="C112" s="11"/>
      <c r="D112" s="15"/>
      <c r="E112" s="16"/>
      <c r="F112" s="14">
        <f t="shared" si="1"/>
        <v>0</v>
      </c>
      <c r="G112" s="36"/>
      <c r="H112" s="36"/>
      <c r="I112" s="36"/>
      <c r="J112" s="64"/>
      <c r="K112" s="64"/>
    </row>
    <row r="113" spans="1:13" s="89" customFormat="1" ht="17.25" customHeight="1">
      <c r="A113" s="141" t="s">
        <v>117</v>
      </c>
      <c r="B113" s="5" t="s">
        <v>118</v>
      </c>
      <c r="C113" s="6"/>
      <c r="D113" s="26">
        <v>0</v>
      </c>
      <c r="E113" s="18">
        <v>0</v>
      </c>
      <c r="F113" s="25">
        <f t="shared" si="1"/>
        <v>0</v>
      </c>
      <c r="G113" s="56">
        <v>0</v>
      </c>
      <c r="H113" s="56">
        <v>0</v>
      </c>
      <c r="I113" s="56">
        <v>0</v>
      </c>
      <c r="J113" s="56">
        <v>0</v>
      </c>
      <c r="K113" s="56">
        <v>0</v>
      </c>
    </row>
    <row r="114" spans="1:13" ht="17.25" customHeight="1">
      <c r="A114" s="9"/>
      <c r="B114" s="9"/>
      <c r="C114" s="11" t="s">
        <v>119</v>
      </c>
      <c r="D114" s="15">
        <v>200</v>
      </c>
      <c r="E114" s="16">
        <v>0</v>
      </c>
      <c r="F114" s="14">
        <f t="shared" si="1"/>
        <v>200</v>
      </c>
      <c r="G114" s="36">
        <v>0</v>
      </c>
      <c r="H114" s="116">
        <v>0</v>
      </c>
      <c r="I114" s="36">
        <v>0</v>
      </c>
      <c r="J114" s="64">
        <v>8</v>
      </c>
      <c r="K114" s="64">
        <v>0</v>
      </c>
      <c r="L114" s="63"/>
    </row>
    <row r="115" spans="1:13" ht="17.25" customHeight="1">
      <c r="A115" s="9"/>
      <c r="B115" s="9"/>
      <c r="C115" s="11" t="s">
        <v>120</v>
      </c>
      <c r="D115" s="15">
        <v>954</v>
      </c>
      <c r="E115" s="16">
        <v>0</v>
      </c>
      <c r="F115" s="14">
        <f t="shared" si="1"/>
        <v>954</v>
      </c>
      <c r="G115" s="36">
        <v>0</v>
      </c>
      <c r="H115" s="116">
        <v>0</v>
      </c>
      <c r="I115" s="36">
        <v>0</v>
      </c>
      <c r="J115" s="64">
        <v>17</v>
      </c>
      <c r="K115" s="64">
        <v>0</v>
      </c>
      <c r="L115" s="63"/>
    </row>
    <row r="116" spans="1:13" ht="17.25" customHeight="1">
      <c r="A116" s="9"/>
      <c r="B116" s="9"/>
      <c r="C116" s="11" t="s">
        <v>121</v>
      </c>
      <c r="D116" s="15">
        <v>574</v>
      </c>
      <c r="E116" s="16">
        <v>0</v>
      </c>
      <c r="F116" s="14">
        <f t="shared" si="1"/>
        <v>574</v>
      </c>
      <c r="G116" s="36">
        <v>0</v>
      </c>
      <c r="H116" s="116">
        <v>0</v>
      </c>
      <c r="I116" s="36">
        <v>0</v>
      </c>
      <c r="J116" s="64">
        <v>16</v>
      </c>
      <c r="K116" s="64">
        <v>0</v>
      </c>
      <c r="L116" s="63"/>
    </row>
    <row r="117" spans="1:13" ht="17.25" customHeight="1">
      <c r="A117" s="9"/>
      <c r="B117" s="9"/>
      <c r="C117" s="11" t="s">
        <v>122</v>
      </c>
      <c r="D117" s="15">
        <v>0</v>
      </c>
      <c r="E117" s="16">
        <v>0</v>
      </c>
      <c r="F117" s="14">
        <f t="shared" si="1"/>
        <v>0</v>
      </c>
      <c r="G117" s="36">
        <v>0</v>
      </c>
      <c r="H117" s="116">
        <v>0</v>
      </c>
      <c r="I117" s="36">
        <v>0</v>
      </c>
      <c r="J117" s="64">
        <v>0</v>
      </c>
      <c r="K117" s="64">
        <v>0</v>
      </c>
      <c r="L117" s="114"/>
    </row>
    <row r="118" spans="1:13" ht="17.25" customHeight="1">
      <c r="A118" s="9"/>
      <c r="B118" s="9"/>
      <c r="C118" s="11" t="s">
        <v>123</v>
      </c>
      <c r="D118" s="15">
        <v>1158</v>
      </c>
      <c r="E118" s="16">
        <v>0</v>
      </c>
      <c r="F118" s="14">
        <f t="shared" si="1"/>
        <v>1158</v>
      </c>
      <c r="G118" s="36">
        <v>0</v>
      </c>
      <c r="H118" s="116">
        <v>0</v>
      </c>
      <c r="I118" s="36">
        <v>0</v>
      </c>
      <c r="J118" s="64">
        <v>7</v>
      </c>
      <c r="K118" s="64">
        <v>0</v>
      </c>
      <c r="L118" s="114"/>
      <c r="M118" s="93"/>
    </row>
    <row r="119" spans="1:13" ht="17.25" customHeight="1">
      <c r="A119" s="9"/>
      <c r="B119" s="9"/>
      <c r="C119" s="11" t="s">
        <v>124</v>
      </c>
      <c r="D119" s="15">
        <v>306</v>
      </c>
      <c r="E119" s="16">
        <v>0</v>
      </c>
      <c r="F119" s="14">
        <f t="shared" si="1"/>
        <v>306</v>
      </c>
      <c r="G119" s="36">
        <v>0</v>
      </c>
      <c r="H119" s="116">
        <v>0</v>
      </c>
      <c r="I119" s="36">
        <v>0</v>
      </c>
      <c r="J119" s="64">
        <v>4</v>
      </c>
      <c r="K119" s="64">
        <v>0</v>
      </c>
      <c r="L119" s="114"/>
      <c r="M119" s="93"/>
    </row>
    <row r="120" spans="1:13" ht="17.25" customHeight="1">
      <c r="A120" s="9"/>
      <c r="B120" s="9"/>
      <c r="C120" s="11" t="s">
        <v>125</v>
      </c>
      <c r="D120" s="15">
        <v>64</v>
      </c>
      <c r="E120" s="16">
        <v>0</v>
      </c>
      <c r="F120" s="14">
        <f t="shared" si="1"/>
        <v>64</v>
      </c>
      <c r="G120" s="36">
        <v>0</v>
      </c>
      <c r="H120" s="116">
        <v>0</v>
      </c>
      <c r="I120" s="36">
        <v>0</v>
      </c>
      <c r="J120" s="64">
        <v>13</v>
      </c>
      <c r="K120" s="64">
        <v>0</v>
      </c>
      <c r="L120" s="114"/>
      <c r="M120" s="93"/>
    </row>
    <row r="121" spans="1:13" ht="17.25" customHeight="1">
      <c r="A121" s="9"/>
      <c r="B121" s="9"/>
      <c r="C121" s="11" t="s">
        <v>126</v>
      </c>
      <c r="D121" s="15">
        <v>415</v>
      </c>
      <c r="E121" s="16">
        <v>0</v>
      </c>
      <c r="F121" s="14">
        <f t="shared" si="1"/>
        <v>415</v>
      </c>
      <c r="G121" s="36">
        <v>0</v>
      </c>
      <c r="H121" s="116">
        <v>0</v>
      </c>
      <c r="I121" s="36">
        <v>0</v>
      </c>
      <c r="J121" s="64">
        <v>10</v>
      </c>
      <c r="K121" s="64">
        <v>83</v>
      </c>
      <c r="L121" s="114"/>
      <c r="M121" s="93"/>
    </row>
    <row r="122" spans="1:13" ht="17.25" customHeight="1">
      <c r="A122" s="9"/>
      <c r="B122" s="9"/>
      <c r="C122" s="11" t="s">
        <v>127</v>
      </c>
      <c r="D122" s="15">
        <v>1384</v>
      </c>
      <c r="E122" s="16">
        <v>0</v>
      </c>
      <c r="F122" s="14">
        <f t="shared" si="1"/>
        <v>1384</v>
      </c>
      <c r="G122" s="36">
        <v>0</v>
      </c>
      <c r="H122" s="116">
        <v>0</v>
      </c>
      <c r="I122" s="36">
        <v>0</v>
      </c>
      <c r="J122" s="64">
        <v>12</v>
      </c>
      <c r="K122" s="64">
        <v>113</v>
      </c>
      <c r="L122" s="114"/>
      <c r="M122" s="93"/>
    </row>
    <row r="123" spans="1:13" ht="17.25" customHeight="1">
      <c r="A123" s="9"/>
      <c r="B123" s="9"/>
      <c r="C123" s="11" t="s">
        <v>128</v>
      </c>
      <c r="D123" s="15">
        <v>223</v>
      </c>
      <c r="E123" s="16">
        <v>0</v>
      </c>
      <c r="F123" s="14">
        <f t="shared" si="1"/>
        <v>223</v>
      </c>
      <c r="G123" s="36">
        <v>0</v>
      </c>
      <c r="H123" s="36">
        <v>0</v>
      </c>
      <c r="I123" s="36">
        <v>0</v>
      </c>
      <c r="J123" s="64">
        <v>8</v>
      </c>
      <c r="K123" s="64">
        <v>0</v>
      </c>
      <c r="L123" s="114"/>
      <c r="M123" s="93"/>
    </row>
    <row r="124" spans="1:13" ht="17.25" customHeight="1">
      <c r="A124" s="9"/>
      <c r="B124" s="9"/>
      <c r="C124" s="11" t="s">
        <v>129</v>
      </c>
      <c r="D124" s="15">
        <v>520</v>
      </c>
      <c r="E124" s="16">
        <v>0</v>
      </c>
      <c r="F124" s="14">
        <f t="shared" si="1"/>
        <v>520</v>
      </c>
      <c r="G124" s="36">
        <v>0</v>
      </c>
      <c r="H124" s="36">
        <v>0</v>
      </c>
      <c r="I124" s="36">
        <v>0</v>
      </c>
      <c r="J124" s="64">
        <v>8</v>
      </c>
      <c r="K124" s="64">
        <v>0</v>
      </c>
      <c r="L124" s="93"/>
      <c r="M124" s="93"/>
    </row>
    <row r="125" spans="1:13" ht="17.25" customHeight="1">
      <c r="A125" s="9"/>
      <c r="B125" s="9"/>
      <c r="C125" s="11"/>
      <c r="D125" s="16"/>
      <c r="E125" s="16"/>
      <c r="F125" s="14">
        <f t="shared" si="1"/>
        <v>0</v>
      </c>
      <c r="G125" s="36"/>
      <c r="H125" s="36"/>
      <c r="I125" s="36"/>
      <c r="J125" s="64"/>
      <c r="K125" s="64"/>
      <c r="L125" s="93"/>
      <c r="M125" s="93"/>
    </row>
    <row r="126" spans="1:13" s="89" customFormat="1" ht="17.25" customHeight="1">
      <c r="A126" s="141" t="s">
        <v>130</v>
      </c>
      <c r="B126" s="5" t="s">
        <v>131</v>
      </c>
      <c r="C126" s="6"/>
      <c r="D126" s="18">
        <v>0</v>
      </c>
      <c r="E126" s="18">
        <v>0</v>
      </c>
      <c r="F126" s="25">
        <f t="shared" si="1"/>
        <v>0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</row>
    <row r="127" spans="1:13" ht="17.25" customHeight="1">
      <c r="A127" s="9"/>
      <c r="B127" s="9"/>
      <c r="C127" s="30" t="s">
        <v>132</v>
      </c>
      <c r="D127" s="15">
        <v>728</v>
      </c>
      <c r="E127" s="16">
        <v>0</v>
      </c>
      <c r="F127" s="14">
        <f t="shared" si="1"/>
        <v>728</v>
      </c>
      <c r="G127" s="36">
        <v>0</v>
      </c>
      <c r="H127" s="36">
        <v>0</v>
      </c>
      <c r="I127" s="36">
        <v>0</v>
      </c>
      <c r="J127" s="64">
        <v>8</v>
      </c>
      <c r="K127" s="64">
        <v>121</v>
      </c>
      <c r="L127" s="93"/>
      <c r="M127" s="93"/>
    </row>
    <row r="128" spans="1:13" ht="17.25" customHeight="1">
      <c r="A128" s="9"/>
      <c r="B128" s="9"/>
      <c r="C128" s="30" t="s">
        <v>133</v>
      </c>
      <c r="D128" s="15">
        <v>1897</v>
      </c>
      <c r="E128" s="16">
        <v>286</v>
      </c>
      <c r="F128" s="14">
        <f t="shared" si="1"/>
        <v>2183</v>
      </c>
      <c r="G128" s="36">
        <v>0</v>
      </c>
      <c r="H128" s="36">
        <v>0</v>
      </c>
      <c r="I128" s="36">
        <v>0</v>
      </c>
      <c r="J128" s="64">
        <v>10</v>
      </c>
      <c r="K128" s="64">
        <v>141</v>
      </c>
      <c r="L128" s="93"/>
      <c r="M128" s="93"/>
    </row>
    <row r="129" spans="1:13" ht="17.25" customHeight="1">
      <c r="A129" s="9"/>
      <c r="B129" s="9"/>
      <c r="C129" s="30" t="s">
        <v>134</v>
      </c>
      <c r="D129" s="15">
        <v>2555</v>
      </c>
      <c r="E129" s="16">
        <v>0</v>
      </c>
      <c r="F129" s="14">
        <f t="shared" si="1"/>
        <v>2555</v>
      </c>
      <c r="G129" s="36">
        <v>0</v>
      </c>
      <c r="H129" s="36">
        <v>0</v>
      </c>
      <c r="I129" s="36">
        <v>0</v>
      </c>
      <c r="J129" s="64">
        <v>19</v>
      </c>
      <c r="K129" s="64">
        <v>236</v>
      </c>
      <c r="L129" s="93"/>
      <c r="M129" s="93"/>
    </row>
    <row r="130" spans="1:13" ht="17.25" customHeight="1">
      <c r="A130" s="9"/>
      <c r="B130" s="9"/>
      <c r="C130" s="30" t="s">
        <v>135</v>
      </c>
      <c r="D130" s="15">
        <v>646</v>
      </c>
      <c r="E130" s="16">
        <v>0</v>
      </c>
      <c r="F130" s="14">
        <f t="shared" si="1"/>
        <v>646</v>
      </c>
      <c r="G130" s="36">
        <v>0</v>
      </c>
      <c r="H130" s="36">
        <v>0</v>
      </c>
      <c r="I130" s="36">
        <v>0</v>
      </c>
      <c r="J130" s="64">
        <v>11</v>
      </c>
      <c r="K130" s="64">
        <v>163</v>
      </c>
      <c r="L130" s="93"/>
      <c r="M130" s="93"/>
    </row>
    <row r="131" spans="1:13" ht="17.25" customHeight="1">
      <c r="A131" s="9"/>
      <c r="B131" s="9"/>
      <c r="C131" s="30" t="s">
        <v>136</v>
      </c>
      <c r="D131" s="15">
        <v>468</v>
      </c>
      <c r="E131" s="16">
        <v>1</v>
      </c>
      <c r="F131" s="14">
        <f t="shared" si="1"/>
        <v>469</v>
      </c>
      <c r="G131" s="36">
        <v>0</v>
      </c>
      <c r="H131" s="36">
        <v>0</v>
      </c>
      <c r="I131" s="36">
        <v>0</v>
      </c>
      <c r="J131" s="64">
        <v>12</v>
      </c>
      <c r="K131" s="64">
        <v>101</v>
      </c>
      <c r="L131" s="93"/>
      <c r="M131" s="93"/>
    </row>
    <row r="132" spans="1:13" ht="17.25" customHeight="1">
      <c r="A132" s="9"/>
      <c r="B132" s="9"/>
      <c r="C132" s="30" t="s">
        <v>137</v>
      </c>
      <c r="D132" s="15">
        <v>114</v>
      </c>
      <c r="E132" s="16">
        <v>0</v>
      </c>
      <c r="F132" s="14">
        <f t="shared" si="1"/>
        <v>114</v>
      </c>
      <c r="G132" s="36">
        <v>0</v>
      </c>
      <c r="H132" s="36">
        <v>0</v>
      </c>
      <c r="I132" s="36">
        <v>0</v>
      </c>
      <c r="J132" s="64">
        <v>15</v>
      </c>
      <c r="K132" s="64">
        <v>19</v>
      </c>
      <c r="L132" s="93"/>
      <c r="M132" s="93"/>
    </row>
    <row r="133" spans="1:13" ht="17.25" customHeight="1">
      <c r="A133" s="9"/>
      <c r="B133" s="9"/>
      <c r="C133" s="30" t="s">
        <v>138</v>
      </c>
      <c r="D133" s="15">
        <v>1968</v>
      </c>
      <c r="E133" s="16">
        <v>0</v>
      </c>
      <c r="F133" s="14">
        <f t="shared" si="1"/>
        <v>1968</v>
      </c>
      <c r="G133" s="36">
        <v>0</v>
      </c>
      <c r="H133" s="36">
        <v>0</v>
      </c>
      <c r="I133" s="36">
        <v>0</v>
      </c>
      <c r="J133" s="64">
        <v>14</v>
      </c>
      <c r="K133" s="64">
        <v>202</v>
      </c>
      <c r="L133" s="93"/>
      <c r="M133" s="93"/>
    </row>
    <row r="134" spans="1:13" ht="17.25" customHeight="1">
      <c r="A134" s="9"/>
      <c r="B134" s="9"/>
      <c r="C134" s="30" t="s">
        <v>139</v>
      </c>
      <c r="D134" s="15">
        <v>2469</v>
      </c>
      <c r="E134" s="16">
        <v>0</v>
      </c>
      <c r="F134" s="14">
        <f t="shared" si="1"/>
        <v>2469</v>
      </c>
      <c r="G134" s="36">
        <v>0</v>
      </c>
      <c r="H134" s="36">
        <v>0</v>
      </c>
      <c r="I134" s="36">
        <v>0</v>
      </c>
      <c r="J134" s="64">
        <v>15</v>
      </c>
      <c r="K134" s="64">
        <v>149</v>
      </c>
      <c r="L134" s="93"/>
      <c r="M134" s="93"/>
    </row>
    <row r="135" spans="1:13" ht="17.25" customHeight="1">
      <c r="A135" s="9"/>
      <c r="B135" s="9"/>
      <c r="C135" s="30" t="s">
        <v>140</v>
      </c>
      <c r="D135" s="15">
        <v>1560</v>
      </c>
      <c r="E135" s="16">
        <v>0</v>
      </c>
      <c r="F135" s="14">
        <f t="shared" si="1"/>
        <v>1560</v>
      </c>
      <c r="G135" s="36">
        <v>0</v>
      </c>
      <c r="H135" s="36">
        <v>0</v>
      </c>
      <c r="I135" s="36">
        <v>0</v>
      </c>
      <c r="J135" s="64">
        <v>15</v>
      </c>
      <c r="K135" s="64">
        <v>156</v>
      </c>
      <c r="M135" s="93"/>
    </row>
    <row r="136" spans="1:13" ht="17.25" customHeight="1">
      <c r="A136" s="9"/>
      <c r="B136" s="9"/>
      <c r="C136" s="30" t="s">
        <v>141</v>
      </c>
      <c r="D136" s="15">
        <v>735</v>
      </c>
      <c r="E136" s="16">
        <v>10</v>
      </c>
      <c r="F136" s="14">
        <f t="shared" si="1"/>
        <v>745</v>
      </c>
      <c r="G136" s="36">
        <v>0</v>
      </c>
      <c r="H136" s="36">
        <v>50</v>
      </c>
      <c r="I136" s="36">
        <v>0</v>
      </c>
      <c r="J136" s="64">
        <v>9</v>
      </c>
      <c r="K136" s="64">
        <v>67</v>
      </c>
      <c r="M136" s="93"/>
    </row>
    <row r="137" spans="1:13" ht="17.25" customHeight="1">
      <c r="A137" s="21"/>
      <c r="B137" s="21"/>
      <c r="C137" s="31"/>
      <c r="D137" s="23"/>
      <c r="E137" s="23"/>
      <c r="F137" s="14">
        <f t="shared" si="1"/>
        <v>0</v>
      </c>
      <c r="G137" s="36"/>
      <c r="H137" s="36"/>
      <c r="I137" s="36"/>
      <c r="J137" s="64"/>
      <c r="K137" s="64"/>
      <c r="M137" s="93"/>
    </row>
    <row r="138" spans="1:13" s="89" customFormat="1" ht="17.25" customHeight="1">
      <c r="A138" s="141" t="s">
        <v>142</v>
      </c>
      <c r="B138" s="5" t="s">
        <v>143</v>
      </c>
      <c r="C138" s="6"/>
      <c r="D138" s="18">
        <v>0</v>
      </c>
      <c r="E138" s="18">
        <v>0</v>
      </c>
      <c r="F138" s="25">
        <f t="shared" ref="F138:F201" si="2">SUM(D138+E138)</f>
        <v>0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</row>
    <row r="139" spans="1:13" ht="17.25" customHeight="1">
      <c r="A139" s="9"/>
      <c r="B139" s="9"/>
      <c r="C139" s="11" t="s">
        <v>144</v>
      </c>
      <c r="D139" s="32">
        <v>3040</v>
      </c>
      <c r="E139" s="33">
        <v>0</v>
      </c>
      <c r="F139" s="14">
        <f t="shared" si="2"/>
        <v>3040</v>
      </c>
      <c r="G139" s="36">
        <v>1340</v>
      </c>
      <c r="H139" s="36">
        <v>0</v>
      </c>
      <c r="I139" s="36">
        <v>1130</v>
      </c>
      <c r="J139" s="64">
        <v>19</v>
      </c>
      <c r="K139" s="64">
        <v>304</v>
      </c>
      <c r="M139" s="93"/>
    </row>
    <row r="140" spans="1:13" ht="17.25" customHeight="1">
      <c r="A140" s="9"/>
      <c r="B140" s="9"/>
      <c r="C140" s="11" t="s">
        <v>145</v>
      </c>
      <c r="D140" s="32">
        <v>1106</v>
      </c>
      <c r="E140" s="34">
        <v>0</v>
      </c>
      <c r="F140" s="14">
        <f t="shared" si="2"/>
        <v>1106</v>
      </c>
      <c r="G140" s="36">
        <v>0</v>
      </c>
      <c r="H140" s="36">
        <v>0</v>
      </c>
      <c r="I140" s="36">
        <v>0</v>
      </c>
      <c r="J140" s="64">
        <v>10</v>
      </c>
      <c r="K140" s="64">
        <v>160</v>
      </c>
      <c r="M140" s="93"/>
    </row>
    <row r="141" spans="1:13" ht="17.25" customHeight="1">
      <c r="A141" s="9"/>
      <c r="B141" s="9"/>
      <c r="C141" s="11" t="s">
        <v>146</v>
      </c>
      <c r="D141" s="32">
        <v>2196</v>
      </c>
      <c r="E141" s="34">
        <v>66</v>
      </c>
      <c r="F141" s="14">
        <f t="shared" si="2"/>
        <v>2262</v>
      </c>
      <c r="G141" s="36">
        <v>0</v>
      </c>
      <c r="H141" s="36">
        <v>0</v>
      </c>
      <c r="I141" s="36">
        <v>0</v>
      </c>
      <c r="J141" s="64">
        <v>22</v>
      </c>
      <c r="K141" s="64">
        <v>377</v>
      </c>
      <c r="M141" s="93"/>
    </row>
    <row r="142" spans="1:13" ht="17.25" customHeight="1">
      <c r="A142" s="9"/>
      <c r="B142" s="9"/>
      <c r="C142" s="11" t="s">
        <v>147</v>
      </c>
      <c r="D142" s="32">
        <v>4043</v>
      </c>
      <c r="E142" s="34">
        <v>165</v>
      </c>
      <c r="F142" s="14">
        <f t="shared" si="2"/>
        <v>4208</v>
      </c>
      <c r="G142" s="36">
        <v>230</v>
      </c>
      <c r="H142" s="36">
        <v>0</v>
      </c>
      <c r="I142" s="36">
        <v>230</v>
      </c>
      <c r="J142" s="64">
        <v>20</v>
      </c>
      <c r="K142" s="64">
        <v>255</v>
      </c>
      <c r="M142" s="93"/>
    </row>
    <row r="143" spans="1:13" ht="17.25" customHeight="1">
      <c r="A143" s="9"/>
      <c r="B143" s="9"/>
      <c r="C143" s="11" t="s">
        <v>148</v>
      </c>
      <c r="D143" s="32">
        <v>1844</v>
      </c>
      <c r="E143" s="34">
        <v>16</v>
      </c>
      <c r="F143" s="14">
        <f t="shared" si="2"/>
        <v>1860</v>
      </c>
      <c r="G143" s="36">
        <v>0</v>
      </c>
      <c r="H143" s="36">
        <v>0</v>
      </c>
      <c r="I143" s="36">
        <v>0</v>
      </c>
      <c r="J143" s="64">
        <v>14</v>
      </c>
      <c r="K143" s="64">
        <v>240</v>
      </c>
      <c r="M143" s="93"/>
    </row>
    <row r="144" spans="1:13" ht="17.25" customHeight="1">
      <c r="A144" s="9"/>
      <c r="B144" s="9"/>
      <c r="C144" s="11" t="s">
        <v>149</v>
      </c>
      <c r="D144" s="32">
        <v>2364</v>
      </c>
      <c r="E144" s="34">
        <v>24</v>
      </c>
      <c r="F144" s="14">
        <f t="shared" si="2"/>
        <v>2388</v>
      </c>
      <c r="G144" s="36">
        <v>0</v>
      </c>
      <c r="H144" s="36">
        <v>0</v>
      </c>
      <c r="I144" s="36">
        <v>0</v>
      </c>
      <c r="J144" s="64">
        <v>14</v>
      </c>
      <c r="K144" s="64">
        <v>199</v>
      </c>
      <c r="M144" s="93"/>
    </row>
    <row r="145" spans="1:13" ht="17.25" customHeight="1">
      <c r="A145" s="9"/>
      <c r="B145" s="9"/>
      <c r="C145" s="11" t="s">
        <v>150</v>
      </c>
      <c r="D145" s="32">
        <v>1509</v>
      </c>
      <c r="E145" s="34">
        <v>89</v>
      </c>
      <c r="F145" s="14">
        <f t="shared" si="2"/>
        <v>1598</v>
      </c>
      <c r="G145" s="36">
        <v>0</v>
      </c>
      <c r="H145" s="36">
        <v>0</v>
      </c>
      <c r="I145" s="36">
        <v>0</v>
      </c>
      <c r="J145" s="64">
        <v>8</v>
      </c>
      <c r="K145" s="64">
        <v>98</v>
      </c>
      <c r="M145" s="114">
        <v>1819</v>
      </c>
    </row>
    <row r="146" spans="1:13" ht="17.25" customHeight="1">
      <c r="A146" s="9"/>
      <c r="B146" s="9"/>
      <c r="C146" s="11" t="s">
        <v>151</v>
      </c>
      <c r="D146" s="32">
        <v>1014</v>
      </c>
      <c r="E146" s="34">
        <v>0</v>
      </c>
      <c r="F146" s="14">
        <f t="shared" si="2"/>
        <v>1014</v>
      </c>
      <c r="G146" s="36">
        <v>0</v>
      </c>
      <c r="H146" s="36">
        <v>0</v>
      </c>
      <c r="I146" s="36">
        <v>0</v>
      </c>
      <c r="J146" s="64">
        <v>5</v>
      </c>
      <c r="K146" s="64">
        <v>12</v>
      </c>
      <c r="M146" s="114">
        <v>480</v>
      </c>
    </row>
    <row r="147" spans="1:13" ht="17.25" customHeight="1">
      <c r="A147" s="9"/>
      <c r="B147" s="9"/>
      <c r="C147" s="11" t="s">
        <v>152</v>
      </c>
      <c r="D147" s="32">
        <v>1434</v>
      </c>
      <c r="E147" s="34">
        <v>12</v>
      </c>
      <c r="F147" s="14">
        <f t="shared" si="2"/>
        <v>1446</v>
      </c>
      <c r="G147" s="36">
        <v>0</v>
      </c>
      <c r="H147" s="36">
        <v>0</v>
      </c>
      <c r="I147" s="36">
        <v>0</v>
      </c>
      <c r="J147" s="64">
        <v>16</v>
      </c>
      <c r="K147" s="64">
        <v>241</v>
      </c>
      <c r="M147" s="93">
        <f>SUM(M145:M146)</f>
        <v>2299</v>
      </c>
    </row>
    <row r="148" spans="1:13" ht="17.25" customHeight="1">
      <c r="A148" s="9"/>
      <c r="B148" s="9"/>
      <c r="C148" s="11" t="s">
        <v>153</v>
      </c>
      <c r="D148" s="32">
        <v>5886</v>
      </c>
      <c r="E148" s="34">
        <v>0</v>
      </c>
      <c r="F148" s="14">
        <f t="shared" si="2"/>
        <v>5886</v>
      </c>
      <c r="G148" s="36">
        <v>0</v>
      </c>
      <c r="H148" s="36">
        <v>0</v>
      </c>
      <c r="I148" s="36">
        <v>0</v>
      </c>
      <c r="J148" s="64">
        <v>18</v>
      </c>
      <c r="K148" s="64">
        <v>327</v>
      </c>
    </row>
    <row r="149" spans="1:13" ht="17.25" customHeight="1">
      <c r="A149" s="9"/>
      <c r="B149" s="9"/>
      <c r="C149" s="11" t="s">
        <v>154</v>
      </c>
      <c r="D149" s="32">
        <v>2041</v>
      </c>
      <c r="E149" s="34">
        <v>0</v>
      </c>
      <c r="F149" s="14">
        <f t="shared" si="2"/>
        <v>2041</v>
      </c>
      <c r="G149" s="36">
        <v>0</v>
      </c>
      <c r="H149" s="36">
        <v>0</v>
      </c>
      <c r="I149" s="36">
        <v>0</v>
      </c>
      <c r="J149" s="64">
        <v>13</v>
      </c>
      <c r="K149" s="64">
        <v>157</v>
      </c>
      <c r="M149" s="114">
        <v>1530</v>
      </c>
    </row>
    <row r="150" spans="1:13" ht="17.25" customHeight="1">
      <c r="A150" s="9"/>
      <c r="B150" s="9"/>
      <c r="C150" s="11" t="s">
        <v>155</v>
      </c>
      <c r="D150" s="32">
        <v>2136</v>
      </c>
      <c r="E150" s="34">
        <v>0</v>
      </c>
      <c r="F150" s="14">
        <f t="shared" si="2"/>
        <v>2136</v>
      </c>
      <c r="G150" s="36">
        <v>0</v>
      </c>
      <c r="H150" s="36">
        <v>0</v>
      </c>
      <c r="I150" s="36">
        <v>0</v>
      </c>
      <c r="J150" s="64">
        <v>19</v>
      </c>
      <c r="K150" s="64">
        <v>259</v>
      </c>
      <c r="M150" s="114">
        <v>75</v>
      </c>
    </row>
    <row r="151" spans="1:13" ht="17.25" customHeight="1">
      <c r="A151" s="9"/>
      <c r="B151" s="9"/>
      <c r="C151" s="11" t="s">
        <v>156</v>
      </c>
      <c r="D151" s="32">
        <v>2248</v>
      </c>
      <c r="E151" s="34">
        <v>158</v>
      </c>
      <c r="F151" s="14">
        <f t="shared" si="2"/>
        <v>2406</v>
      </c>
      <c r="G151" s="36">
        <v>0</v>
      </c>
      <c r="H151" s="36">
        <v>0</v>
      </c>
      <c r="I151" s="36">
        <v>0</v>
      </c>
      <c r="J151" s="64">
        <v>20</v>
      </c>
      <c r="K151" s="64">
        <v>321</v>
      </c>
      <c r="M151" s="114">
        <f>SUM(M149:M150)</f>
        <v>1605</v>
      </c>
    </row>
    <row r="152" spans="1:13" ht="17.25" customHeight="1">
      <c r="A152" s="9"/>
      <c r="B152" s="9"/>
      <c r="C152" s="11" t="s">
        <v>157</v>
      </c>
      <c r="D152" s="32">
        <v>1398</v>
      </c>
      <c r="E152" s="34">
        <v>0</v>
      </c>
      <c r="F152" s="14">
        <f t="shared" si="2"/>
        <v>1398</v>
      </c>
      <c r="G152" s="36">
        <v>0</v>
      </c>
      <c r="H152" s="36">
        <v>0</v>
      </c>
      <c r="I152" s="36">
        <v>0</v>
      </c>
      <c r="J152" s="64">
        <v>8</v>
      </c>
      <c r="K152" s="64">
        <v>72</v>
      </c>
      <c r="M152" s="115">
        <v>393</v>
      </c>
    </row>
    <row r="153" spans="1:13" ht="17.25" customHeight="1">
      <c r="A153" s="9"/>
      <c r="B153" s="9"/>
      <c r="C153" s="11" t="s">
        <v>158</v>
      </c>
      <c r="D153" s="32">
        <v>1180</v>
      </c>
      <c r="E153" s="34">
        <v>56</v>
      </c>
      <c r="F153" s="14">
        <f t="shared" si="2"/>
        <v>1236</v>
      </c>
      <c r="G153" s="36">
        <v>0</v>
      </c>
      <c r="H153" s="36">
        <v>0</v>
      </c>
      <c r="I153" s="36">
        <v>0</v>
      </c>
      <c r="J153" s="64">
        <v>5</v>
      </c>
      <c r="K153" s="64">
        <v>35</v>
      </c>
      <c r="M153" s="115">
        <f>SUM(M151:M152)</f>
        <v>1998</v>
      </c>
    </row>
    <row r="154" spans="1:13" ht="17.25" customHeight="1">
      <c r="A154" s="9"/>
      <c r="B154" s="9"/>
      <c r="C154" s="11" t="s">
        <v>159</v>
      </c>
      <c r="D154" s="32">
        <v>7683</v>
      </c>
      <c r="E154" s="34">
        <v>0</v>
      </c>
      <c r="F154" s="14">
        <f t="shared" si="2"/>
        <v>7683</v>
      </c>
      <c r="G154" s="36">
        <v>1819</v>
      </c>
      <c r="H154" s="36">
        <v>75</v>
      </c>
      <c r="I154" s="36">
        <v>1819</v>
      </c>
      <c r="J154" s="64">
        <v>18</v>
      </c>
      <c r="K154" s="64">
        <v>107</v>
      </c>
      <c r="M154" s="93"/>
    </row>
    <row r="155" spans="1:13" ht="17.25" customHeight="1">
      <c r="A155" s="9"/>
      <c r="B155" s="9"/>
      <c r="C155" s="11" t="s">
        <v>160</v>
      </c>
      <c r="D155" s="32">
        <v>345</v>
      </c>
      <c r="E155" s="34">
        <v>25</v>
      </c>
      <c r="F155" s="14">
        <f t="shared" si="2"/>
        <v>370</v>
      </c>
      <c r="G155" s="36">
        <v>0</v>
      </c>
      <c r="H155" s="36">
        <v>0</v>
      </c>
      <c r="I155" s="36">
        <v>0</v>
      </c>
      <c r="J155" s="64">
        <v>6</v>
      </c>
      <c r="K155" s="64">
        <v>37</v>
      </c>
      <c r="M155" s="115"/>
    </row>
    <row r="156" spans="1:13" ht="17.25" customHeight="1">
      <c r="A156" s="9"/>
      <c r="B156" s="9"/>
      <c r="C156" s="11"/>
      <c r="D156" s="16"/>
      <c r="E156" s="16"/>
      <c r="F156" s="14">
        <f t="shared" si="2"/>
        <v>0</v>
      </c>
      <c r="G156" s="36"/>
      <c r="H156" s="36"/>
      <c r="I156" s="36"/>
      <c r="J156" s="64"/>
      <c r="K156" s="64"/>
      <c r="M156" s="93"/>
    </row>
    <row r="157" spans="1:13" s="89" customFormat="1" ht="17.25" customHeight="1">
      <c r="A157" s="141" t="s">
        <v>161</v>
      </c>
      <c r="B157" s="5" t="s">
        <v>162</v>
      </c>
      <c r="C157" s="6"/>
      <c r="D157" s="18">
        <v>0</v>
      </c>
      <c r="E157" s="18">
        <v>0</v>
      </c>
      <c r="F157" s="25">
        <f t="shared" si="2"/>
        <v>0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</row>
    <row r="158" spans="1:13" ht="17.25" customHeight="1">
      <c r="A158" s="9"/>
      <c r="B158" s="9"/>
      <c r="C158" s="11" t="s">
        <v>163</v>
      </c>
      <c r="D158" s="35">
        <v>1250</v>
      </c>
      <c r="E158" s="16">
        <v>0</v>
      </c>
      <c r="F158" s="118">
        <v>1284</v>
      </c>
      <c r="G158" s="36">
        <v>0</v>
      </c>
      <c r="H158" s="36">
        <v>0</v>
      </c>
      <c r="I158" s="36">
        <v>0</v>
      </c>
      <c r="J158" s="64">
        <v>0</v>
      </c>
      <c r="K158" s="64">
        <v>0</v>
      </c>
      <c r="M158" s="93"/>
    </row>
    <row r="159" spans="1:13" ht="17.25" customHeight="1">
      <c r="A159" s="9"/>
      <c r="B159" s="9"/>
      <c r="C159" s="11" t="s">
        <v>164</v>
      </c>
      <c r="D159" s="36">
        <v>758</v>
      </c>
      <c r="E159" s="16">
        <v>0</v>
      </c>
      <c r="F159" s="103">
        <v>490</v>
      </c>
      <c r="G159" s="36">
        <v>0</v>
      </c>
      <c r="H159" s="36">
        <v>0</v>
      </c>
      <c r="I159" s="36">
        <v>0</v>
      </c>
      <c r="J159" s="64">
        <v>0</v>
      </c>
      <c r="K159" s="64">
        <v>0</v>
      </c>
      <c r="M159" s="93"/>
    </row>
    <row r="160" spans="1:13" ht="17.25" customHeight="1">
      <c r="A160" s="9"/>
      <c r="B160" s="9"/>
      <c r="C160" s="11" t="s">
        <v>165</v>
      </c>
      <c r="D160" s="36">
        <v>854</v>
      </c>
      <c r="E160" s="16">
        <v>0</v>
      </c>
      <c r="F160" s="103">
        <v>420</v>
      </c>
      <c r="G160" s="36">
        <v>0</v>
      </c>
      <c r="H160" s="36">
        <v>0</v>
      </c>
      <c r="I160" s="36">
        <v>0</v>
      </c>
      <c r="J160" s="64">
        <v>0</v>
      </c>
      <c r="K160" s="64">
        <v>0</v>
      </c>
      <c r="M160" s="93"/>
    </row>
    <row r="161" spans="1:13" ht="17.25" customHeight="1">
      <c r="A161" s="9"/>
      <c r="B161" s="9"/>
      <c r="C161" s="11" t="s">
        <v>166</v>
      </c>
      <c r="D161" s="36">
        <v>702</v>
      </c>
      <c r="E161" s="16">
        <v>0</v>
      </c>
      <c r="F161" s="103">
        <v>302</v>
      </c>
      <c r="G161" s="36">
        <v>0</v>
      </c>
      <c r="H161" s="36">
        <v>0</v>
      </c>
      <c r="I161" s="36">
        <v>0</v>
      </c>
      <c r="J161" s="64">
        <v>0</v>
      </c>
      <c r="K161" s="64">
        <v>0</v>
      </c>
      <c r="M161" s="93"/>
    </row>
    <row r="162" spans="1:13" ht="17.25" customHeight="1">
      <c r="A162" s="9"/>
      <c r="B162" s="9"/>
      <c r="C162" s="11" t="s">
        <v>167</v>
      </c>
      <c r="D162" s="36">
        <v>702</v>
      </c>
      <c r="E162" s="16">
        <v>0</v>
      </c>
      <c r="F162" s="103">
        <v>420</v>
      </c>
      <c r="G162" s="36">
        <v>0</v>
      </c>
      <c r="H162" s="36">
        <v>72</v>
      </c>
      <c r="I162" s="36">
        <v>0</v>
      </c>
      <c r="J162" s="64">
        <v>0</v>
      </c>
      <c r="K162" s="64">
        <v>0</v>
      </c>
      <c r="M162" s="93"/>
    </row>
    <row r="163" spans="1:13" ht="17.25" customHeight="1">
      <c r="A163" s="9"/>
      <c r="B163" s="9"/>
      <c r="C163" s="11" t="s">
        <v>168</v>
      </c>
      <c r="D163" s="36">
        <v>484</v>
      </c>
      <c r="E163" s="16">
        <v>0</v>
      </c>
      <c r="F163" s="103">
        <v>490</v>
      </c>
      <c r="G163" s="36">
        <v>0</v>
      </c>
      <c r="H163" s="36">
        <v>0</v>
      </c>
      <c r="I163" s="36">
        <v>0</v>
      </c>
      <c r="J163" s="64">
        <v>0</v>
      </c>
      <c r="K163" s="64">
        <v>0</v>
      </c>
      <c r="M163" s="93"/>
    </row>
    <row r="164" spans="1:13" ht="17.25" customHeight="1">
      <c r="A164" s="9"/>
      <c r="B164" s="9"/>
      <c r="C164" s="11" t="s">
        <v>169</v>
      </c>
      <c r="D164" s="36">
        <v>814</v>
      </c>
      <c r="E164" s="16">
        <v>0</v>
      </c>
      <c r="F164" s="14">
        <f t="shared" si="2"/>
        <v>814</v>
      </c>
      <c r="G164" s="36">
        <v>0</v>
      </c>
      <c r="H164" s="36">
        <v>50</v>
      </c>
      <c r="I164" s="36">
        <v>0</v>
      </c>
      <c r="J164" s="64">
        <v>0</v>
      </c>
      <c r="K164" s="64">
        <v>0</v>
      </c>
      <c r="M164" s="93"/>
    </row>
    <row r="165" spans="1:13" ht="16.5" customHeight="1">
      <c r="A165" s="9"/>
      <c r="B165" s="9"/>
      <c r="C165" s="11"/>
      <c r="D165" s="16"/>
      <c r="E165" s="16"/>
      <c r="F165" s="14">
        <f t="shared" si="2"/>
        <v>0</v>
      </c>
      <c r="G165" s="36"/>
      <c r="H165" s="36"/>
      <c r="I165" s="36"/>
      <c r="J165" s="64"/>
      <c r="K165" s="64"/>
      <c r="M165" s="93"/>
    </row>
    <row r="166" spans="1:13" s="89" customFormat="1" ht="17.25" customHeight="1">
      <c r="A166" s="141" t="s">
        <v>170</v>
      </c>
      <c r="B166" s="5" t="s">
        <v>171</v>
      </c>
      <c r="C166" s="6"/>
      <c r="D166" s="18">
        <v>0</v>
      </c>
      <c r="E166" s="18">
        <v>0</v>
      </c>
      <c r="F166" s="25">
        <f t="shared" si="2"/>
        <v>0</v>
      </c>
      <c r="G166" s="56">
        <v>0</v>
      </c>
      <c r="H166" s="56">
        <v>0</v>
      </c>
      <c r="I166" s="56">
        <v>0</v>
      </c>
      <c r="J166" s="56">
        <v>0</v>
      </c>
      <c r="K166" s="56">
        <v>0</v>
      </c>
    </row>
    <row r="167" spans="1:13" ht="17.25" customHeight="1">
      <c r="A167" s="36"/>
      <c r="B167" s="9"/>
      <c r="C167" s="11" t="s">
        <v>172</v>
      </c>
      <c r="D167" s="17">
        <v>9641</v>
      </c>
      <c r="E167" s="16">
        <v>0</v>
      </c>
      <c r="F167" s="14">
        <f t="shared" si="2"/>
        <v>9641</v>
      </c>
      <c r="G167" s="36">
        <v>1050</v>
      </c>
      <c r="H167" s="36">
        <v>0</v>
      </c>
      <c r="I167" s="36">
        <v>0</v>
      </c>
      <c r="J167" s="64">
        <v>0</v>
      </c>
      <c r="K167" s="64">
        <v>0</v>
      </c>
      <c r="M167" s="93"/>
    </row>
    <row r="168" spans="1:13" ht="17.25" customHeight="1">
      <c r="A168" s="9"/>
      <c r="B168" s="9"/>
      <c r="C168" s="11" t="s">
        <v>173</v>
      </c>
      <c r="D168" s="17">
        <v>3626</v>
      </c>
      <c r="E168" s="16">
        <v>0</v>
      </c>
      <c r="F168" s="14">
        <f t="shared" si="2"/>
        <v>3626</v>
      </c>
      <c r="G168" s="36">
        <v>527</v>
      </c>
      <c r="H168" s="36">
        <v>0</v>
      </c>
      <c r="I168" s="36">
        <v>0</v>
      </c>
      <c r="J168" s="64">
        <v>0</v>
      </c>
      <c r="K168" s="64">
        <v>0</v>
      </c>
      <c r="M168" s="93"/>
    </row>
    <row r="169" spans="1:13" ht="17.25" customHeight="1">
      <c r="A169" s="9"/>
      <c r="B169" s="9"/>
      <c r="C169" s="11" t="s">
        <v>174</v>
      </c>
      <c r="D169" s="17">
        <v>4658</v>
      </c>
      <c r="E169" s="16">
        <v>0</v>
      </c>
      <c r="F169" s="14">
        <f t="shared" si="2"/>
        <v>4658</v>
      </c>
      <c r="G169" s="36">
        <v>250</v>
      </c>
      <c r="H169" s="36">
        <v>0</v>
      </c>
      <c r="I169" s="36">
        <v>0</v>
      </c>
      <c r="J169" s="36">
        <v>0</v>
      </c>
      <c r="K169" s="36">
        <v>0</v>
      </c>
      <c r="M169" s="93"/>
    </row>
    <row r="170" spans="1:13" ht="17.25" customHeight="1">
      <c r="A170" s="9"/>
      <c r="B170" s="9"/>
      <c r="C170" s="11" t="s">
        <v>175</v>
      </c>
      <c r="D170" s="17">
        <v>1445</v>
      </c>
      <c r="E170" s="16">
        <v>0</v>
      </c>
      <c r="F170" s="14">
        <f t="shared" si="2"/>
        <v>1445</v>
      </c>
      <c r="G170" s="36">
        <v>520</v>
      </c>
      <c r="H170" s="36">
        <v>0</v>
      </c>
      <c r="I170" s="36">
        <v>0</v>
      </c>
      <c r="J170" s="36">
        <v>0</v>
      </c>
      <c r="K170" s="36">
        <v>0</v>
      </c>
      <c r="M170" s="93"/>
    </row>
    <row r="171" spans="1:13" ht="17.25" customHeight="1">
      <c r="A171" s="9"/>
      <c r="B171" s="9"/>
      <c r="C171" s="11" t="s">
        <v>176</v>
      </c>
      <c r="D171" s="17">
        <v>8184</v>
      </c>
      <c r="E171" s="16">
        <v>0</v>
      </c>
      <c r="F171" s="14">
        <f t="shared" si="2"/>
        <v>8184</v>
      </c>
      <c r="G171" s="36">
        <v>528</v>
      </c>
      <c r="H171" s="36">
        <v>0</v>
      </c>
      <c r="I171" s="36">
        <v>0</v>
      </c>
      <c r="J171" s="36">
        <v>0</v>
      </c>
      <c r="K171" s="36">
        <v>0</v>
      </c>
      <c r="M171" s="93"/>
    </row>
    <row r="172" spans="1:13" ht="17.25" customHeight="1">
      <c r="A172" s="9"/>
      <c r="B172" s="9"/>
      <c r="C172" s="11" t="s">
        <v>177</v>
      </c>
      <c r="D172" s="17">
        <v>542</v>
      </c>
      <c r="E172" s="16">
        <v>0</v>
      </c>
      <c r="F172" s="14">
        <f t="shared" si="2"/>
        <v>542</v>
      </c>
      <c r="G172" s="36">
        <v>100</v>
      </c>
      <c r="H172" s="36">
        <v>0</v>
      </c>
      <c r="I172" s="36">
        <v>0</v>
      </c>
      <c r="J172" s="36">
        <v>0</v>
      </c>
      <c r="K172" s="36">
        <v>0</v>
      </c>
    </row>
    <row r="173" spans="1:13" ht="17.25" customHeight="1">
      <c r="A173" s="9"/>
      <c r="B173" s="9"/>
      <c r="C173" s="11" t="s">
        <v>178</v>
      </c>
      <c r="D173" s="17">
        <v>1302</v>
      </c>
      <c r="E173" s="16">
        <v>0</v>
      </c>
      <c r="F173" s="14">
        <f t="shared" si="2"/>
        <v>1302</v>
      </c>
      <c r="G173" s="36">
        <v>220</v>
      </c>
      <c r="H173" s="36">
        <v>0</v>
      </c>
      <c r="I173" s="36">
        <v>0</v>
      </c>
      <c r="J173" s="36">
        <v>0</v>
      </c>
      <c r="K173" s="36">
        <v>0</v>
      </c>
    </row>
    <row r="174" spans="1:13" ht="17.25" customHeight="1">
      <c r="A174" s="9"/>
      <c r="B174" s="9"/>
      <c r="C174" s="11" t="s">
        <v>179</v>
      </c>
      <c r="D174" s="17">
        <v>892</v>
      </c>
      <c r="E174" s="16">
        <v>0</v>
      </c>
      <c r="F174" s="14">
        <f t="shared" si="2"/>
        <v>892</v>
      </c>
      <c r="G174" s="36">
        <v>336</v>
      </c>
      <c r="H174" s="36">
        <v>0</v>
      </c>
      <c r="I174" s="36">
        <v>0</v>
      </c>
      <c r="J174" s="36">
        <v>0</v>
      </c>
      <c r="K174" s="36">
        <v>0</v>
      </c>
    </row>
    <row r="175" spans="1:13" ht="17.25" customHeight="1">
      <c r="A175" s="9"/>
      <c r="B175" s="9"/>
      <c r="C175" s="11" t="s">
        <v>180</v>
      </c>
      <c r="D175" s="17">
        <v>2004</v>
      </c>
      <c r="E175" s="16">
        <v>0</v>
      </c>
      <c r="F175" s="14">
        <f t="shared" si="2"/>
        <v>2004</v>
      </c>
      <c r="G175" s="36">
        <v>90</v>
      </c>
      <c r="H175" s="36">
        <v>0</v>
      </c>
      <c r="I175" s="36">
        <v>0</v>
      </c>
      <c r="J175" s="36">
        <v>0</v>
      </c>
      <c r="K175" s="36">
        <v>0</v>
      </c>
    </row>
    <row r="176" spans="1:13" ht="17.25" customHeight="1">
      <c r="A176" s="9"/>
      <c r="B176" s="9"/>
      <c r="C176" s="11" t="s">
        <v>181</v>
      </c>
      <c r="D176" s="17">
        <v>1920</v>
      </c>
      <c r="E176" s="16">
        <v>0</v>
      </c>
      <c r="F176" s="14">
        <f t="shared" si="2"/>
        <v>1920</v>
      </c>
      <c r="G176" s="36">
        <v>100</v>
      </c>
      <c r="H176" s="36">
        <v>0</v>
      </c>
      <c r="I176" s="36">
        <v>0</v>
      </c>
      <c r="J176" s="36">
        <v>0</v>
      </c>
      <c r="K176" s="36">
        <v>0</v>
      </c>
    </row>
    <row r="177" spans="1:11" ht="17.25" customHeight="1">
      <c r="A177" s="9"/>
      <c r="B177" s="9"/>
      <c r="C177" s="11" t="s">
        <v>182</v>
      </c>
      <c r="D177" s="17">
        <v>825</v>
      </c>
      <c r="E177" s="16">
        <v>0</v>
      </c>
      <c r="F177" s="14">
        <f t="shared" si="2"/>
        <v>825</v>
      </c>
      <c r="G177" s="36">
        <v>250</v>
      </c>
      <c r="H177" s="36">
        <v>0</v>
      </c>
      <c r="I177" s="36">
        <v>0</v>
      </c>
      <c r="J177" s="36">
        <v>0</v>
      </c>
      <c r="K177" s="36">
        <v>0</v>
      </c>
    </row>
    <row r="178" spans="1:11" ht="17.25" customHeight="1">
      <c r="A178" s="9"/>
      <c r="B178" s="9"/>
      <c r="C178" s="11" t="s">
        <v>183</v>
      </c>
      <c r="D178" s="17">
        <v>5134</v>
      </c>
      <c r="E178" s="16">
        <v>0</v>
      </c>
      <c r="F178" s="14">
        <f t="shared" si="2"/>
        <v>5134</v>
      </c>
      <c r="G178" s="36">
        <v>100</v>
      </c>
      <c r="H178" s="36">
        <v>0</v>
      </c>
      <c r="I178" s="36">
        <v>0</v>
      </c>
      <c r="J178" s="36">
        <v>0</v>
      </c>
      <c r="K178" s="36">
        <v>0</v>
      </c>
    </row>
    <row r="179" spans="1:11" ht="17.25" customHeight="1">
      <c r="A179" s="9"/>
      <c r="B179" s="9"/>
      <c r="C179" s="11" t="s">
        <v>184</v>
      </c>
      <c r="D179" s="17">
        <v>2202</v>
      </c>
      <c r="E179" s="16">
        <v>0</v>
      </c>
      <c r="F179" s="14">
        <f t="shared" si="2"/>
        <v>2202</v>
      </c>
      <c r="G179" s="36">
        <v>200</v>
      </c>
      <c r="H179" s="36">
        <v>0</v>
      </c>
      <c r="I179" s="36">
        <v>0</v>
      </c>
      <c r="J179" s="36">
        <v>0</v>
      </c>
      <c r="K179" s="36">
        <v>0</v>
      </c>
    </row>
    <row r="180" spans="1:11" ht="17.25" customHeight="1">
      <c r="A180" s="9"/>
      <c r="B180" s="9"/>
      <c r="C180" s="11" t="s">
        <v>185</v>
      </c>
      <c r="D180" s="17">
        <v>4400</v>
      </c>
      <c r="E180" s="16">
        <v>0</v>
      </c>
      <c r="F180" s="14">
        <f t="shared" si="2"/>
        <v>4400</v>
      </c>
      <c r="G180" s="36">
        <v>520</v>
      </c>
      <c r="H180" s="36">
        <v>0</v>
      </c>
      <c r="I180" s="36">
        <v>0</v>
      </c>
      <c r="J180" s="36">
        <v>0</v>
      </c>
      <c r="K180" s="36">
        <v>0</v>
      </c>
    </row>
    <row r="181" spans="1:11" ht="17.25" customHeight="1">
      <c r="A181" s="9"/>
      <c r="B181" s="9"/>
      <c r="C181" s="11" t="s">
        <v>186</v>
      </c>
      <c r="D181" s="17">
        <v>220</v>
      </c>
      <c r="E181" s="16">
        <v>0</v>
      </c>
      <c r="F181" s="14">
        <f t="shared" si="2"/>
        <v>220</v>
      </c>
      <c r="G181" s="36">
        <v>100</v>
      </c>
      <c r="H181" s="36">
        <v>0</v>
      </c>
      <c r="I181" s="36">
        <v>0</v>
      </c>
      <c r="J181" s="36">
        <v>0</v>
      </c>
      <c r="K181" s="36">
        <v>0</v>
      </c>
    </row>
    <row r="182" spans="1:11" ht="17.25" customHeight="1">
      <c r="A182" s="9"/>
      <c r="B182" s="9"/>
      <c r="C182" s="11"/>
      <c r="D182" s="16"/>
      <c r="E182" s="16"/>
      <c r="F182" s="14">
        <f t="shared" si="2"/>
        <v>0</v>
      </c>
      <c r="G182" s="36"/>
      <c r="H182" s="36"/>
      <c r="I182" s="36"/>
      <c r="J182" s="64"/>
      <c r="K182" s="64"/>
    </row>
    <row r="183" spans="1:11" s="89" customFormat="1" ht="17.25" customHeight="1">
      <c r="A183" s="141" t="s">
        <v>187</v>
      </c>
      <c r="B183" s="5" t="s">
        <v>188</v>
      </c>
      <c r="C183" s="6"/>
      <c r="D183" s="18">
        <v>0</v>
      </c>
      <c r="E183" s="18">
        <v>0</v>
      </c>
      <c r="F183" s="25">
        <f t="shared" si="2"/>
        <v>0</v>
      </c>
      <c r="G183" s="56">
        <v>0</v>
      </c>
      <c r="H183" s="56">
        <v>0</v>
      </c>
      <c r="I183" s="56">
        <v>0</v>
      </c>
      <c r="J183" s="65">
        <v>0</v>
      </c>
      <c r="K183" s="65">
        <v>0</v>
      </c>
    </row>
    <row r="184" spans="1:11" s="89" customFormat="1" ht="17.25" customHeight="1">
      <c r="A184" s="37"/>
      <c r="B184" s="37"/>
      <c r="C184" s="11" t="s">
        <v>189</v>
      </c>
      <c r="D184" s="17">
        <v>6359</v>
      </c>
      <c r="E184" s="38">
        <v>0</v>
      </c>
      <c r="F184" s="14">
        <f t="shared" si="2"/>
        <v>6359</v>
      </c>
      <c r="G184" s="36">
        <v>0</v>
      </c>
      <c r="H184" s="36">
        <v>0</v>
      </c>
      <c r="I184" s="36">
        <v>0</v>
      </c>
      <c r="J184" s="63">
        <v>0</v>
      </c>
      <c r="K184" s="63">
        <v>0</v>
      </c>
    </row>
    <row r="185" spans="1:11" s="89" customFormat="1" ht="17.25" customHeight="1">
      <c r="A185" s="37"/>
      <c r="B185" s="37"/>
      <c r="C185" s="11" t="s">
        <v>190</v>
      </c>
      <c r="D185" s="17">
        <v>4836</v>
      </c>
      <c r="E185" s="38">
        <v>0</v>
      </c>
      <c r="F185" s="14">
        <f t="shared" si="2"/>
        <v>4836</v>
      </c>
      <c r="G185" s="36">
        <v>0</v>
      </c>
      <c r="H185" s="36">
        <v>0</v>
      </c>
      <c r="I185" s="36">
        <v>0</v>
      </c>
      <c r="J185" s="63">
        <v>0</v>
      </c>
      <c r="K185" s="63">
        <v>0</v>
      </c>
    </row>
    <row r="186" spans="1:11" s="89" customFormat="1" ht="17.25" customHeight="1">
      <c r="A186" s="37"/>
      <c r="B186" s="37"/>
      <c r="C186" s="11" t="s">
        <v>191</v>
      </c>
      <c r="D186" s="17">
        <v>4292</v>
      </c>
      <c r="E186" s="38">
        <v>0</v>
      </c>
      <c r="F186" s="14">
        <f t="shared" si="2"/>
        <v>4292</v>
      </c>
      <c r="G186" s="36">
        <v>0</v>
      </c>
      <c r="H186" s="36">
        <v>0</v>
      </c>
      <c r="I186" s="36">
        <v>0</v>
      </c>
      <c r="J186" s="63">
        <v>0</v>
      </c>
      <c r="K186" s="63">
        <v>0</v>
      </c>
    </row>
    <row r="187" spans="1:11" s="89" customFormat="1" ht="17.25" customHeight="1">
      <c r="A187" s="37"/>
      <c r="B187" s="37"/>
      <c r="C187" s="11" t="s">
        <v>192</v>
      </c>
      <c r="D187" s="17">
        <v>8554</v>
      </c>
      <c r="E187" s="38">
        <v>0</v>
      </c>
      <c r="F187" s="14">
        <f t="shared" si="2"/>
        <v>8554</v>
      </c>
      <c r="G187" s="36">
        <v>0</v>
      </c>
      <c r="H187" s="36">
        <v>0</v>
      </c>
      <c r="I187" s="36">
        <v>0</v>
      </c>
      <c r="J187" s="63">
        <v>0</v>
      </c>
      <c r="K187" s="63">
        <v>0</v>
      </c>
    </row>
    <row r="188" spans="1:11" s="89" customFormat="1" ht="17.25" customHeight="1">
      <c r="A188" s="37"/>
      <c r="B188" s="37"/>
      <c r="C188" s="11" t="s">
        <v>193</v>
      </c>
      <c r="D188" s="17">
        <v>1562</v>
      </c>
      <c r="E188" s="38">
        <v>0</v>
      </c>
      <c r="F188" s="14">
        <f t="shared" si="2"/>
        <v>1562</v>
      </c>
      <c r="G188" s="36">
        <v>0</v>
      </c>
      <c r="H188" s="36">
        <v>0</v>
      </c>
      <c r="I188" s="36">
        <v>0</v>
      </c>
      <c r="J188" s="63">
        <v>0</v>
      </c>
      <c r="K188" s="63">
        <v>0</v>
      </c>
    </row>
    <row r="189" spans="1:11" s="89" customFormat="1" ht="17.25" customHeight="1">
      <c r="A189" s="37"/>
      <c r="B189" s="37"/>
      <c r="C189" s="11" t="s">
        <v>194</v>
      </c>
      <c r="D189" s="17">
        <v>1830</v>
      </c>
      <c r="E189" s="38">
        <v>0</v>
      </c>
      <c r="F189" s="14">
        <f t="shared" si="2"/>
        <v>1830</v>
      </c>
      <c r="G189" s="36">
        <v>0</v>
      </c>
      <c r="H189" s="36">
        <v>0</v>
      </c>
      <c r="I189" s="36">
        <v>0</v>
      </c>
      <c r="J189" s="63">
        <v>0</v>
      </c>
      <c r="K189" s="63">
        <v>0</v>
      </c>
    </row>
    <row r="190" spans="1:11" s="89" customFormat="1" ht="17.25" customHeight="1">
      <c r="A190" s="37"/>
      <c r="B190" s="37"/>
      <c r="C190" s="11" t="s">
        <v>195</v>
      </c>
      <c r="D190" s="17">
        <v>6000</v>
      </c>
      <c r="E190" s="38">
        <v>0</v>
      </c>
      <c r="F190" s="14">
        <f t="shared" si="2"/>
        <v>6000</v>
      </c>
      <c r="G190" s="36">
        <v>0</v>
      </c>
      <c r="H190" s="36">
        <v>0</v>
      </c>
      <c r="I190" s="36">
        <v>0</v>
      </c>
      <c r="J190" s="63">
        <v>0</v>
      </c>
      <c r="K190" s="63">
        <v>0</v>
      </c>
    </row>
    <row r="191" spans="1:11" s="89" customFormat="1" ht="17.25" customHeight="1">
      <c r="A191" s="37"/>
      <c r="B191" s="37"/>
      <c r="C191" s="11" t="s">
        <v>196</v>
      </c>
      <c r="D191" s="17">
        <v>4820</v>
      </c>
      <c r="E191" s="38">
        <v>0</v>
      </c>
      <c r="F191" s="14">
        <f t="shared" si="2"/>
        <v>4820</v>
      </c>
      <c r="G191" s="36">
        <v>0</v>
      </c>
      <c r="H191" s="36">
        <v>0</v>
      </c>
      <c r="I191" s="36">
        <v>0</v>
      </c>
      <c r="J191" s="63">
        <v>0</v>
      </c>
      <c r="K191" s="63">
        <v>0</v>
      </c>
    </row>
    <row r="192" spans="1:11" s="89" customFormat="1" ht="17.25" customHeight="1">
      <c r="A192" s="37"/>
      <c r="B192" s="37"/>
      <c r="C192" s="11"/>
      <c r="D192" s="38"/>
      <c r="E192" s="38"/>
      <c r="F192" s="14">
        <f t="shared" si="2"/>
        <v>0</v>
      </c>
      <c r="G192" s="36"/>
      <c r="H192" s="36"/>
      <c r="I192" s="36"/>
      <c r="J192" s="63"/>
      <c r="K192" s="63"/>
    </row>
    <row r="193" spans="1:13" s="89" customFormat="1" ht="17.25" customHeight="1">
      <c r="A193" s="141" t="s">
        <v>197</v>
      </c>
      <c r="B193" s="5" t="s">
        <v>198</v>
      </c>
      <c r="C193" s="6"/>
      <c r="D193" s="18">
        <v>0</v>
      </c>
      <c r="E193" s="18">
        <v>0</v>
      </c>
      <c r="F193" s="25">
        <f t="shared" si="2"/>
        <v>0</v>
      </c>
      <c r="G193" s="56">
        <v>0</v>
      </c>
      <c r="H193" s="56">
        <v>0</v>
      </c>
      <c r="I193" s="56">
        <v>0</v>
      </c>
      <c r="J193" s="65">
        <v>0</v>
      </c>
      <c r="K193" s="65">
        <v>0</v>
      </c>
    </row>
    <row r="194" spans="1:13" ht="17.25" customHeight="1">
      <c r="A194" s="9"/>
      <c r="B194" s="9"/>
      <c r="C194" s="11" t="s">
        <v>199</v>
      </c>
      <c r="D194" s="39">
        <v>5600</v>
      </c>
      <c r="E194" s="16">
        <v>0</v>
      </c>
      <c r="F194" s="14">
        <f t="shared" si="2"/>
        <v>5600</v>
      </c>
      <c r="G194" s="36">
        <v>0</v>
      </c>
      <c r="H194" s="36">
        <v>0</v>
      </c>
      <c r="I194" s="36">
        <v>0</v>
      </c>
      <c r="J194" s="64">
        <v>31</v>
      </c>
      <c r="K194" s="64">
        <v>280</v>
      </c>
      <c r="M194" s="114">
        <v>1861</v>
      </c>
    </row>
    <row r="195" spans="1:13" ht="17.25" customHeight="1">
      <c r="A195" s="9"/>
      <c r="B195" s="9"/>
      <c r="C195" s="11" t="s">
        <v>200</v>
      </c>
      <c r="D195" s="39">
        <v>5840</v>
      </c>
      <c r="E195" s="16">
        <v>0</v>
      </c>
      <c r="F195" s="14">
        <f t="shared" si="2"/>
        <v>5840</v>
      </c>
      <c r="G195" s="36">
        <v>0</v>
      </c>
      <c r="H195" s="36">
        <v>0</v>
      </c>
      <c r="I195" s="36">
        <v>0</v>
      </c>
      <c r="J195" s="64">
        <v>0</v>
      </c>
      <c r="K195" s="64">
        <v>0</v>
      </c>
      <c r="M195" s="114">
        <v>97</v>
      </c>
    </row>
    <row r="196" spans="1:13" ht="17.25" customHeight="1">
      <c r="A196" s="9"/>
      <c r="B196" s="9"/>
      <c r="C196" s="11" t="s">
        <v>201</v>
      </c>
      <c r="D196" s="39">
        <v>1870</v>
      </c>
      <c r="E196" s="16">
        <v>0</v>
      </c>
      <c r="F196" s="14">
        <f t="shared" si="2"/>
        <v>1870</v>
      </c>
      <c r="G196" s="36">
        <v>0</v>
      </c>
      <c r="H196" s="36">
        <v>0</v>
      </c>
      <c r="I196" s="36">
        <v>0</v>
      </c>
      <c r="J196" s="64">
        <v>23</v>
      </c>
      <c r="K196" s="64">
        <v>185</v>
      </c>
      <c r="M196" s="138">
        <v>158</v>
      </c>
    </row>
    <row r="197" spans="1:13" ht="17.25" customHeight="1">
      <c r="A197" s="9"/>
      <c r="B197" s="9"/>
      <c r="C197" s="11" t="s">
        <v>202</v>
      </c>
      <c r="D197" s="39">
        <v>4340</v>
      </c>
      <c r="E197" s="16">
        <v>0</v>
      </c>
      <c r="F197" s="14">
        <f t="shared" si="2"/>
        <v>4340</v>
      </c>
      <c r="G197" s="36">
        <v>0</v>
      </c>
      <c r="H197" s="36">
        <v>0</v>
      </c>
      <c r="I197" s="36">
        <v>0</v>
      </c>
      <c r="J197" s="64">
        <v>40</v>
      </c>
      <c r="K197" s="64">
        <v>434</v>
      </c>
      <c r="M197" s="138">
        <v>181</v>
      </c>
    </row>
    <row r="198" spans="1:13" ht="17.25" customHeight="1">
      <c r="A198" s="9"/>
      <c r="B198" s="9"/>
      <c r="C198" s="11" t="s">
        <v>203</v>
      </c>
      <c r="D198" s="39">
        <v>5474</v>
      </c>
      <c r="E198" s="16">
        <v>0</v>
      </c>
      <c r="F198" s="14">
        <f t="shared" si="2"/>
        <v>5474</v>
      </c>
      <c r="G198" s="36">
        <v>0</v>
      </c>
      <c r="H198" s="36">
        <v>0</v>
      </c>
      <c r="I198" s="36">
        <v>0</v>
      </c>
      <c r="J198" s="64">
        <v>27</v>
      </c>
      <c r="K198" s="64">
        <v>265</v>
      </c>
      <c r="M198" s="138">
        <v>225</v>
      </c>
    </row>
    <row r="199" spans="1:13" ht="17.25" customHeight="1">
      <c r="A199" s="9"/>
      <c r="B199" s="9"/>
      <c r="C199" s="11" t="s">
        <v>204</v>
      </c>
      <c r="D199" s="15">
        <v>3843</v>
      </c>
      <c r="E199" s="16">
        <v>0</v>
      </c>
      <c r="F199" s="14">
        <f t="shared" si="2"/>
        <v>3843</v>
      </c>
      <c r="G199" s="48" t="s">
        <v>603</v>
      </c>
      <c r="H199" s="36">
        <v>0</v>
      </c>
      <c r="I199" s="36">
        <v>3193</v>
      </c>
      <c r="J199" s="64">
        <v>32</v>
      </c>
      <c r="K199" s="64">
        <v>360</v>
      </c>
      <c r="M199" s="138">
        <v>80</v>
      </c>
    </row>
    <row r="200" spans="1:13" ht="17.25" customHeight="1">
      <c r="A200" s="9"/>
      <c r="B200" s="9"/>
      <c r="C200" s="11" t="s">
        <v>205</v>
      </c>
      <c r="D200" s="17">
        <v>4539</v>
      </c>
      <c r="E200" s="16">
        <v>0</v>
      </c>
      <c r="F200" s="14">
        <f t="shared" si="2"/>
        <v>4539</v>
      </c>
      <c r="G200" s="36">
        <v>0</v>
      </c>
      <c r="H200" s="36">
        <v>0</v>
      </c>
      <c r="I200" s="36">
        <v>0</v>
      </c>
      <c r="J200" s="64">
        <v>40</v>
      </c>
      <c r="K200" s="64">
        <v>424</v>
      </c>
      <c r="M200" s="138">
        <v>146</v>
      </c>
    </row>
    <row r="201" spans="1:13" ht="17.25" customHeight="1">
      <c r="A201" s="9"/>
      <c r="B201" s="9"/>
      <c r="C201" s="11" t="s">
        <v>206</v>
      </c>
      <c r="D201" s="17">
        <v>11782</v>
      </c>
      <c r="E201" s="16">
        <v>0</v>
      </c>
      <c r="F201" s="14">
        <f t="shared" si="2"/>
        <v>11782</v>
      </c>
      <c r="G201" s="36">
        <v>0</v>
      </c>
      <c r="H201" s="36">
        <v>0</v>
      </c>
      <c r="I201" s="36">
        <v>0</v>
      </c>
      <c r="J201" s="64">
        <v>30</v>
      </c>
      <c r="K201" s="64">
        <v>455</v>
      </c>
      <c r="M201" s="138">
        <v>132</v>
      </c>
    </row>
    <row r="202" spans="1:13" ht="17.25" customHeight="1">
      <c r="A202" s="9"/>
      <c r="B202" s="9"/>
      <c r="C202" s="11" t="s">
        <v>207</v>
      </c>
      <c r="D202" s="17">
        <v>1585</v>
      </c>
      <c r="E202" s="16">
        <v>0</v>
      </c>
      <c r="F202" s="14">
        <f t="shared" ref="F202:F265" si="3">SUM(D202+E202)</f>
        <v>1585</v>
      </c>
      <c r="G202" s="36">
        <v>0</v>
      </c>
      <c r="H202" s="36">
        <v>0</v>
      </c>
      <c r="I202" s="36">
        <v>0</v>
      </c>
      <c r="J202" s="64">
        <v>31</v>
      </c>
      <c r="K202" s="64">
        <v>317</v>
      </c>
      <c r="M202" s="139">
        <v>135</v>
      </c>
    </row>
    <row r="203" spans="1:13" ht="17.25" customHeight="1">
      <c r="A203" s="9"/>
      <c r="B203" s="9"/>
      <c r="C203" s="11" t="s">
        <v>208</v>
      </c>
      <c r="D203" s="15">
        <v>3090</v>
      </c>
      <c r="E203" s="16">
        <v>0</v>
      </c>
      <c r="F203" s="14">
        <f t="shared" si="3"/>
        <v>3090</v>
      </c>
      <c r="G203" s="36">
        <v>660</v>
      </c>
      <c r="H203" s="36"/>
      <c r="I203" s="36">
        <v>3090</v>
      </c>
      <c r="J203" s="64">
        <v>30</v>
      </c>
      <c r="K203" s="64">
        <v>309</v>
      </c>
      <c r="M203" s="139">
        <v>60</v>
      </c>
    </row>
    <row r="204" spans="1:13" ht="17.25" customHeight="1">
      <c r="A204" s="9"/>
      <c r="B204" s="9"/>
      <c r="C204" s="11" t="s">
        <v>209</v>
      </c>
      <c r="D204" s="15">
        <v>3380</v>
      </c>
      <c r="E204" s="16">
        <v>0</v>
      </c>
      <c r="F204" s="14">
        <f t="shared" si="3"/>
        <v>3380</v>
      </c>
      <c r="G204" s="123">
        <v>3380</v>
      </c>
      <c r="H204" s="36">
        <v>0</v>
      </c>
      <c r="I204" s="36">
        <v>3380</v>
      </c>
      <c r="J204" s="64">
        <v>32</v>
      </c>
      <c r="K204" s="64">
        <v>376</v>
      </c>
      <c r="M204" s="138">
        <v>54</v>
      </c>
    </row>
    <row r="205" spans="1:13" ht="17.25" customHeight="1">
      <c r="A205" s="9"/>
      <c r="B205" s="9"/>
      <c r="C205" s="11" t="s">
        <v>210</v>
      </c>
      <c r="D205" s="15">
        <v>3360</v>
      </c>
      <c r="E205" s="16">
        <v>0</v>
      </c>
      <c r="F205" s="14">
        <f t="shared" si="3"/>
        <v>3360</v>
      </c>
      <c r="G205" s="36">
        <v>1680</v>
      </c>
      <c r="H205" s="36">
        <v>0</v>
      </c>
      <c r="I205" s="36">
        <v>0</v>
      </c>
      <c r="J205" s="64">
        <v>26</v>
      </c>
      <c r="K205" s="64">
        <v>336</v>
      </c>
      <c r="M205" s="138">
        <v>91</v>
      </c>
    </row>
    <row r="206" spans="1:13" ht="17.25" customHeight="1">
      <c r="A206" s="9"/>
      <c r="B206" s="9"/>
      <c r="C206" s="11" t="s">
        <v>211</v>
      </c>
      <c r="D206" s="17">
        <v>1652</v>
      </c>
      <c r="E206" s="16">
        <v>0</v>
      </c>
      <c r="F206" s="14">
        <f t="shared" si="3"/>
        <v>1652</v>
      </c>
      <c r="G206" s="36">
        <v>0</v>
      </c>
      <c r="H206" s="36">
        <v>0</v>
      </c>
      <c r="I206" s="36">
        <v>0</v>
      </c>
      <c r="J206" s="64">
        <v>10</v>
      </c>
      <c r="K206" s="64">
        <v>93</v>
      </c>
      <c r="M206" s="138">
        <v>159</v>
      </c>
    </row>
    <row r="207" spans="1:13" ht="17.25" customHeight="1">
      <c r="A207" s="9"/>
      <c r="B207" s="9"/>
      <c r="C207" s="11" t="s">
        <v>212</v>
      </c>
      <c r="D207" s="17">
        <v>2880</v>
      </c>
      <c r="E207" s="16">
        <v>0</v>
      </c>
      <c r="F207" s="14">
        <f t="shared" si="3"/>
        <v>2880</v>
      </c>
      <c r="G207" s="36">
        <v>0</v>
      </c>
      <c r="H207" s="36">
        <v>0</v>
      </c>
      <c r="I207" s="36">
        <v>0</v>
      </c>
      <c r="J207" s="64">
        <v>17</v>
      </c>
      <c r="K207" s="64">
        <v>192</v>
      </c>
      <c r="M207" s="138">
        <v>122</v>
      </c>
    </row>
    <row r="208" spans="1:13" ht="17.25" customHeight="1">
      <c r="A208" s="9"/>
      <c r="B208" s="9"/>
      <c r="C208" s="11" t="s">
        <v>213</v>
      </c>
      <c r="D208" s="15">
        <v>3527</v>
      </c>
      <c r="E208" s="16">
        <v>3</v>
      </c>
      <c r="F208" s="14">
        <f t="shared" si="3"/>
        <v>3530</v>
      </c>
      <c r="G208" s="36">
        <v>0</v>
      </c>
      <c r="H208" s="36">
        <v>75</v>
      </c>
      <c r="I208" s="36">
        <v>0</v>
      </c>
      <c r="J208" s="64">
        <v>30</v>
      </c>
      <c r="K208" s="64">
        <v>253</v>
      </c>
      <c r="M208" s="139">
        <v>115</v>
      </c>
    </row>
    <row r="209" spans="1:13" ht="17.25" customHeight="1">
      <c r="A209" s="9"/>
      <c r="B209" s="9"/>
      <c r="C209" s="11" t="s">
        <v>214</v>
      </c>
      <c r="D209" s="15">
        <v>2068</v>
      </c>
      <c r="E209" s="16">
        <v>0</v>
      </c>
      <c r="F209" s="14">
        <f t="shared" si="3"/>
        <v>2068</v>
      </c>
      <c r="G209" s="36">
        <v>1861</v>
      </c>
      <c r="H209" s="36">
        <v>0</v>
      </c>
      <c r="I209" s="36">
        <v>1861</v>
      </c>
      <c r="J209" s="64">
        <v>7</v>
      </c>
      <c r="K209" s="64">
        <v>34</v>
      </c>
      <c r="M209" s="139">
        <f>SUM(M194:M208)</f>
        <v>3616</v>
      </c>
    </row>
    <row r="210" spans="1:13" ht="17.25" customHeight="1">
      <c r="A210" s="9"/>
      <c r="B210" s="9"/>
      <c r="C210" s="11" t="s">
        <v>215</v>
      </c>
      <c r="D210" s="17">
        <v>5106</v>
      </c>
      <c r="E210" s="16">
        <v>0</v>
      </c>
      <c r="F210" s="14">
        <f t="shared" si="3"/>
        <v>5106</v>
      </c>
      <c r="G210" s="36">
        <v>0</v>
      </c>
      <c r="H210" s="36">
        <v>0</v>
      </c>
      <c r="I210" s="36">
        <v>0</v>
      </c>
      <c r="J210" s="64">
        <v>26</v>
      </c>
      <c r="K210" s="64">
        <v>275</v>
      </c>
      <c r="M210" s="138"/>
    </row>
    <row r="211" spans="1:13" ht="17.25" customHeight="1">
      <c r="A211" s="9"/>
      <c r="B211" s="9"/>
      <c r="C211" s="11" t="s">
        <v>216</v>
      </c>
      <c r="D211" s="39">
        <v>8817</v>
      </c>
      <c r="E211" s="16">
        <v>0</v>
      </c>
      <c r="F211" s="14">
        <f t="shared" si="3"/>
        <v>8817</v>
      </c>
      <c r="G211" s="36">
        <v>0</v>
      </c>
      <c r="H211" s="36">
        <v>0</v>
      </c>
      <c r="I211" s="36">
        <v>0</v>
      </c>
      <c r="J211" s="64">
        <v>39</v>
      </c>
      <c r="K211" s="64">
        <v>345</v>
      </c>
      <c r="M211" s="138"/>
    </row>
    <row r="212" spans="1:13" ht="17.25" customHeight="1">
      <c r="A212" s="9"/>
      <c r="B212" s="9"/>
      <c r="C212" s="11" t="s">
        <v>217</v>
      </c>
      <c r="D212" s="17">
        <v>11782</v>
      </c>
      <c r="E212" s="16">
        <v>0</v>
      </c>
      <c r="F212" s="14">
        <f t="shared" si="3"/>
        <v>11782</v>
      </c>
      <c r="G212" s="36">
        <v>0</v>
      </c>
      <c r="H212" s="36">
        <v>0</v>
      </c>
      <c r="I212" s="36">
        <v>0</v>
      </c>
      <c r="J212" s="64">
        <v>30</v>
      </c>
      <c r="K212" s="64">
        <v>149</v>
      </c>
      <c r="M212" s="138"/>
    </row>
    <row r="213" spans="1:13" ht="17.25" customHeight="1">
      <c r="A213" s="9"/>
      <c r="B213" s="9"/>
      <c r="C213" s="11" t="s">
        <v>218</v>
      </c>
      <c r="D213" s="17">
        <v>1013</v>
      </c>
      <c r="E213" s="16">
        <v>0</v>
      </c>
      <c r="F213" s="14">
        <f t="shared" si="3"/>
        <v>1013</v>
      </c>
      <c r="G213" s="36">
        <v>0</v>
      </c>
      <c r="H213" s="36">
        <v>0</v>
      </c>
      <c r="I213" s="36">
        <v>0</v>
      </c>
      <c r="J213" s="64">
        <v>4</v>
      </c>
      <c r="K213" s="64">
        <v>25</v>
      </c>
      <c r="M213" s="139"/>
    </row>
    <row r="214" spans="1:13" ht="17.25" customHeight="1">
      <c r="A214" s="9"/>
      <c r="B214" s="9"/>
      <c r="C214" s="11" t="s">
        <v>219</v>
      </c>
      <c r="D214" s="17">
        <v>1736</v>
      </c>
      <c r="E214" s="16">
        <v>0</v>
      </c>
      <c r="F214" s="14">
        <f t="shared" si="3"/>
        <v>1736</v>
      </c>
      <c r="G214" s="36">
        <v>0</v>
      </c>
      <c r="H214" s="36">
        <v>0</v>
      </c>
      <c r="I214" s="36">
        <v>0</v>
      </c>
      <c r="J214" s="64">
        <v>12</v>
      </c>
      <c r="K214" s="64">
        <v>56</v>
      </c>
      <c r="M214" s="138"/>
    </row>
    <row r="215" spans="1:13" ht="17.25" customHeight="1">
      <c r="A215" s="9"/>
      <c r="B215" s="9"/>
      <c r="C215" s="11" t="s">
        <v>220</v>
      </c>
      <c r="D215" s="39">
        <v>3739</v>
      </c>
      <c r="E215" s="16">
        <v>0</v>
      </c>
      <c r="F215" s="14">
        <f t="shared" si="3"/>
        <v>3739</v>
      </c>
      <c r="G215" s="36">
        <v>0</v>
      </c>
      <c r="H215" s="36">
        <v>0</v>
      </c>
      <c r="I215" s="36">
        <v>0</v>
      </c>
      <c r="J215" s="64">
        <v>6</v>
      </c>
      <c r="K215" s="64">
        <v>68</v>
      </c>
      <c r="M215" s="138"/>
    </row>
    <row r="216" spans="1:13" ht="17.25" customHeight="1">
      <c r="A216" s="9"/>
      <c r="B216" s="9"/>
      <c r="C216" s="11" t="s">
        <v>221</v>
      </c>
      <c r="D216" s="39">
        <v>3616</v>
      </c>
      <c r="E216" s="16">
        <v>0</v>
      </c>
      <c r="F216" s="14">
        <f t="shared" si="3"/>
        <v>3616</v>
      </c>
      <c r="G216" s="36">
        <v>0</v>
      </c>
      <c r="H216" s="36">
        <v>0</v>
      </c>
      <c r="I216" s="36">
        <v>0</v>
      </c>
      <c r="J216" s="64">
        <v>3</v>
      </c>
      <c r="K216" s="64">
        <v>15</v>
      </c>
      <c r="M216" s="138"/>
    </row>
    <row r="217" spans="1:13" ht="17.25" customHeight="1">
      <c r="A217" s="9"/>
      <c r="B217" s="9"/>
      <c r="C217" s="11" t="s">
        <v>222</v>
      </c>
      <c r="D217" s="39">
        <v>1100</v>
      </c>
      <c r="E217" s="16">
        <v>0</v>
      </c>
      <c r="F217" s="14">
        <f t="shared" si="3"/>
        <v>1100</v>
      </c>
      <c r="G217" s="36">
        <v>0</v>
      </c>
      <c r="H217" s="36">
        <v>0</v>
      </c>
      <c r="I217" s="36">
        <v>0</v>
      </c>
      <c r="J217" s="64">
        <v>5</v>
      </c>
      <c r="K217" s="64">
        <v>22</v>
      </c>
      <c r="M217" s="138"/>
    </row>
    <row r="218" spans="1:13" ht="17.25" customHeight="1">
      <c r="A218" s="9"/>
      <c r="B218" s="9"/>
      <c r="C218" s="11" t="s">
        <v>223</v>
      </c>
      <c r="D218" s="39">
        <v>630</v>
      </c>
      <c r="E218" s="16">
        <v>0</v>
      </c>
      <c r="F218" s="14">
        <f t="shared" si="3"/>
        <v>630</v>
      </c>
      <c r="G218" s="36">
        <v>0</v>
      </c>
      <c r="H218" s="36">
        <v>0</v>
      </c>
      <c r="I218" s="36">
        <v>0</v>
      </c>
      <c r="J218" s="64">
        <v>11</v>
      </c>
      <c r="K218" s="64">
        <v>63</v>
      </c>
      <c r="M218" s="138"/>
    </row>
    <row r="219" spans="1:13" ht="17.25" customHeight="1">
      <c r="A219" s="9"/>
      <c r="B219" s="9"/>
      <c r="C219" s="11" t="s">
        <v>224</v>
      </c>
      <c r="D219" s="15">
        <v>2068</v>
      </c>
      <c r="E219" s="16">
        <v>7</v>
      </c>
      <c r="F219" s="14">
        <f t="shared" si="3"/>
        <v>2075</v>
      </c>
      <c r="G219" s="36">
        <v>1861</v>
      </c>
      <c r="H219" s="36">
        <v>0</v>
      </c>
      <c r="I219" s="36">
        <v>0</v>
      </c>
      <c r="J219" s="64">
        <v>0</v>
      </c>
      <c r="K219" s="64">
        <v>0</v>
      </c>
      <c r="M219" s="138"/>
    </row>
    <row r="220" spans="1:13" ht="17.25" customHeight="1">
      <c r="A220" s="9"/>
      <c r="B220" s="9"/>
      <c r="C220" s="11" t="s">
        <v>225</v>
      </c>
      <c r="D220" s="15">
        <v>3864</v>
      </c>
      <c r="E220" s="16">
        <v>0</v>
      </c>
      <c r="F220" s="14">
        <f t="shared" si="3"/>
        <v>3864</v>
      </c>
      <c r="G220" s="36">
        <v>0</v>
      </c>
      <c r="H220" s="36">
        <v>0</v>
      </c>
      <c r="I220" s="36">
        <v>0</v>
      </c>
      <c r="J220" s="64">
        <v>10</v>
      </c>
      <c r="K220" s="64">
        <v>69</v>
      </c>
      <c r="M220" s="138"/>
    </row>
    <row r="221" spans="1:13" ht="17.25" customHeight="1">
      <c r="A221" s="9"/>
      <c r="B221" s="9"/>
      <c r="C221" s="11"/>
      <c r="D221" s="16"/>
      <c r="E221" s="16"/>
      <c r="F221" s="14">
        <f t="shared" si="3"/>
        <v>0</v>
      </c>
      <c r="G221" s="36"/>
      <c r="H221" s="36"/>
      <c r="I221" s="36"/>
      <c r="J221" s="64"/>
      <c r="K221" s="64"/>
      <c r="M221" s="138"/>
    </row>
    <row r="222" spans="1:13" s="89" customFormat="1" ht="17.25" customHeight="1">
      <c r="A222" s="141" t="s">
        <v>226</v>
      </c>
      <c r="B222" s="5" t="s">
        <v>227</v>
      </c>
      <c r="C222" s="6"/>
      <c r="D222" s="18">
        <v>0</v>
      </c>
      <c r="E222" s="18">
        <v>0</v>
      </c>
      <c r="F222" s="25">
        <f t="shared" si="3"/>
        <v>0</v>
      </c>
      <c r="G222" s="56">
        <v>0</v>
      </c>
      <c r="H222" s="56">
        <v>0</v>
      </c>
      <c r="I222" s="56">
        <v>0</v>
      </c>
      <c r="J222" s="65">
        <v>0</v>
      </c>
      <c r="K222" s="65">
        <v>0</v>
      </c>
    </row>
    <row r="223" spans="1:13" ht="17.25" customHeight="1">
      <c r="A223" s="9"/>
      <c r="B223" s="9"/>
      <c r="C223" s="11" t="s">
        <v>228</v>
      </c>
      <c r="D223" s="17">
        <v>86</v>
      </c>
      <c r="E223" s="16">
        <v>0</v>
      </c>
      <c r="F223" s="14">
        <f t="shared" si="3"/>
        <v>86</v>
      </c>
      <c r="G223" s="36">
        <v>0</v>
      </c>
      <c r="H223" s="36">
        <v>0</v>
      </c>
      <c r="I223" s="36">
        <v>0</v>
      </c>
      <c r="J223" s="64">
        <v>0</v>
      </c>
      <c r="K223" s="64">
        <v>0</v>
      </c>
      <c r="M223" s="89"/>
    </row>
    <row r="224" spans="1:13" ht="17.25" customHeight="1">
      <c r="A224" s="9"/>
      <c r="B224" s="9"/>
      <c r="C224" s="11" t="s">
        <v>229</v>
      </c>
      <c r="D224" s="17">
        <v>6662</v>
      </c>
      <c r="E224" s="16">
        <v>0</v>
      </c>
      <c r="F224" s="14">
        <f t="shared" si="3"/>
        <v>6662</v>
      </c>
      <c r="G224" s="36">
        <v>0</v>
      </c>
      <c r="H224" s="36">
        <v>0</v>
      </c>
      <c r="I224" s="36">
        <v>0</v>
      </c>
      <c r="J224" s="64">
        <v>0</v>
      </c>
      <c r="K224" s="64">
        <v>0</v>
      </c>
      <c r="M224" s="89"/>
    </row>
    <row r="225" spans="1:13" ht="17.25" customHeight="1">
      <c r="A225" s="9"/>
      <c r="B225" s="9"/>
      <c r="C225" s="11" t="s">
        <v>230</v>
      </c>
      <c r="D225" s="17">
        <v>2622</v>
      </c>
      <c r="E225" s="16">
        <v>0</v>
      </c>
      <c r="F225" s="14">
        <f t="shared" si="3"/>
        <v>2622</v>
      </c>
      <c r="G225" s="36">
        <v>0</v>
      </c>
      <c r="H225" s="36">
        <v>0</v>
      </c>
      <c r="I225" s="36">
        <v>0</v>
      </c>
      <c r="J225" s="64">
        <v>0</v>
      </c>
      <c r="K225" s="64">
        <v>0</v>
      </c>
      <c r="M225" s="89"/>
    </row>
    <row r="226" spans="1:13" ht="17.25" customHeight="1">
      <c r="A226" s="9"/>
      <c r="B226" s="9"/>
      <c r="C226" s="11" t="s">
        <v>231</v>
      </c>
      <c r="D226" s="17">
        <v>6446</v>
      </c>
      <c r="E226" s="16">
        <v>0</v>
      </c>
      <c r="F226" s="14">
        <f t="shared" si="3"/>
        <v>6446</v>
      </c>
      <c r="G226" s="36">
        <v>0</v>
      </c>
      <c r="H226" s="36">
        <v>0</v>
      </c>
      <c r="I226" s="36">
        <v>0</v>
      </c>
      <c r="J226" s="64">
        <v>0</v>
      </c>
      <c r="K226" s="64">
        <v>0</v>
      </c>
      <c r="M226" s="89"/>
    </row>
    <row r="227" spans="1:13" ht="17.25" customHeight="1">
      <c r="A227" s="9"/>
      <c r="B227" s="9"/>
      <c r="C227" s="11" t="s">
        <v>232</v>
      </c>
      <c r="D227" s="17">
        <v>8324</v>
      </c>
      <c r="E227" s="16">
        <v>0</v>
      </c>
      <c r="F227" s="14">
        <f t="shared" si="3"/>
        <v>8324</v>
      </c>
      <c r="G227" s="36">
        <v>0</v>
      </c>
      <c r="H227" s="36">
        <v>0</v>
      </c>
      <c r="I227" s="36">
        <v>0</v>
      </c>
      <c r="J227" s="64">
        <v>0</v>
      </c>
      <c r="K227" s="64">
        <v>0</v>
      </c>
      <c r="M227" s="89"/>
    </row>
    <row r="228" spans="1:13" ht="17.25" customHeight="1">
      <c r="A228" s="9"/>
      <c r="B228" s="9"/>
      <c r="C228" s="11" t="s">
        <v>233</v>
      </c>
      <c r="D228" s="17">
        <v>5066</v>
      </c>
      <c r="E228" s="16">
        <v>0</v>
      </c>
      <c r="F228" s="14">
        <f t="shared" si="3"/>
        <v>5066</v>
      </c>
      <c r="G228" s="36">
        <v>0</v>
      </c>
      <c r="H228" s="36">
        <v>0</v>
      </c>
      <c r="I228" s="36">
        <v>0</v>
      </c>
      <c r="J228" s="64">
        <v>0</v>
      </c>
      <c r="K228" s="64">
        <v>0</v>
      </c>
      <c r="M228" s="89"/>
    </row>
    <row r="229" spans="1:13" ht="17.25" customHeight="1">
      <c r="A229" s="9"/>
      <c r="B229" s="9"/>
      <c r="C229" s="11"/>
      <c r="D229" s="16"/>
      <c r="E229" s="16"/>
      <c r="F229" s="14">
        <f t="shared" si="3"/>
        <v>0</v>
      </c>
      <c r="G229" s="36"/>
      <c r="H229" s="36"/>
      <c r="I229" s="36"/>
      <c r="J229" s="64"/>
      <c r="K229" s="64"/>
      <c r="M229" s="89"/>
    </row>
    <row r="230" spans="1:13" s="89" customFormat="1" ht="17.25" customHeight="1">
      <c r="A230" s="141" t="s">
        <v>234</v>
      </c>
      <c r="B230" s="5" t="s">
        <v>235</v>
      </c>
      <c r="C230" s="6"/>
      <c r="D230" s="18">
        <v>0</v>
      </c>
      <c r="E230" s="18">
        <v>0</v>
      </c>
      <c r="F230" s="25">
        <f t="shared" si="3"/>
        <v>0</v>
      </c>
      <c r="G230" s="56">
        <v>0</v>
      </c>
      <c r="H230" s="56">
        <v>0</v>
      </c>
      <c r="I230" s="56">
        <v>0</v>
      </c>
      <c r="J230" s="65">
        <v>0</v>
      </c>
      <c r="K230" s="65">
        <v>0</v>
      </c>
    </row>
    <row r="231" spans="1:13" s="89" customFormat="1" ht="17.25" customHeight="1">
      <c r="A231" s="37"/>
      <c r="B231" s="37"/>
      <c r="C231" s="11" t="s">
        <v>236</v>
      </c>
      <c r="D231" s="17">
        <v>4108</v>
      </c>
      <c r="E231" s="38">
        <v>0</v>
      </c>
      <c r="F231" s="14">
        <f t="shared" si="3"/>
        <v>4108</v>
      </c>
      <c r="G231" s="36">
        <v>0</v>
      </c>
      <c r="H231" s="36">
        <v>0</v>
      </c>
      <c r="I231" s="36">
        <v>0</v>
      </c>
      <c r="J231" s="63">
        <v>0</v>
      </c>
      <c r="K231" s="63">
        <v>0</v>
      </c>
    </row>
    <row r="232" spans="1:13" s="89" customFormat="1" ht="17.25" customHeight="1">
      <c r="A232" s="37"/>
      <c r="B232" s="37"/>
      <c r="C232" s="11" t="s">
        <v>237</v>
      </c>
      <c r="D232" s="17">
        <v>6118</v>
      </c>
      <c r="E232" s="38">
        <v>0</v>
      </c>
      <c r="F232" s="14">
        <f t="shared" si="3"/>
        <v>6118</v>
      </c>
      <c r="G232" s="36">
        <v>0</v>
      </c>
      <c r="H232" s="36">
        <v>0</v>
      </c>
      <c r="I232" s="36">
        <v>0</v>
      </c>
      <c r="J232" s="63">
        <v>0</v>
      </c>
      <c r="K232" s="63">
        <v>0</v>
      </c>
    </row>
    <row r="233" spans="1:13" s="89" customFormat="1" ht="17.25" customHeight="1">
      <c r="A233" s="37"/>
      <c r="B233" s="37"/>
      <c r="C233" s="11" t="s">
        <v>238</v>
      </c>
      <c r="D233" s="17">
        <v>3292</v>
      </c>
      <c r="E233" s="38">
        <v>0</v>
      </c>
      <c r="F233" s="14">
        <f t="shared" si="3"/>
        <v>3292</v>
      </c>
      <c r="G233" s="36">
        <v>0</v>
      </c>
      <c r="H233" s="36">
        <v>0</v>
      </c>
      <c r="I233" s="36">
        <v>0</v>
      </c>
      <c r="J233" s="63">
        <v>0</v>
      </c>
      <c r="K233" s="63">
        <v>0</v>
      </c>
    </row>
    <row r="234" spans="1:13" s="89" customFormat="1" ht="17.25" customHeight="1">
      <c r="A234" s="37"/>
      <c r="B234" s="37"/>
      <c r="C234" s="11" t="s">
        <v>239</v>
      </c>
      <c r="D234" s="17">
        <v>7510</v>
      </c>
      <c r="E234" s="38">
        <v>0</v>
      </c>
      <c r="F234" s="14">
        <f t="shared" si="3"/>
        <v>7510</v>
      </c>
      <c r="G234" s="36">
        <v>0</v>
      </c>
      <c r="H234" s="36">
        <v>0</v>
      </c>
      <c r="I234" s="36">
        <v>0</v>
      </c>
      <c r="J234" s="63">
        <v>0</v>
      </c>
      <c r="K234" s="63">
        <v>0</v>
      </c>
    </row>
    <row r="235" spans="1:13" s="89" customFormat="1" ht="17.25" customHeight="1">
      <c r="A235" s="37"/>
      <c r="B235" s="37"/>
      <c r="C235" s="11" t="s">
        <v>240</v>
      </c>
      <c r="D235" s="17">
        <v>4432</v>
      </c>
      <c r="E235" s="38">
        <v>0</v>
      </c>
      <c r="F235" s="14">
        <f t="shared" si="3"/>
        <v>4432</v>
      </c>
      <c r="G235" s="36">
        <v>0</v>
      </c>
      <c r="H235" s="36">
        <v>0</v>
      </c>
      <c r="I235" s="36">
        <v>0</v>
      </c>
      <c r="J235" s="63">
        <v>0</v>
      </c>
      <c r="K235" s="63">
        <v>0</v>
      </c>
    </row>
    <row r="236" spans="1:13" s="89" customFormat="1" ht="17.25" customHeight="1">
      <c r="A236" s="37"/>
      <c r="B236" s="37"/>
      <c r="C236" s="11" t="s">
        <v>241</v>
      </c>
      <c r="D236" s="17">
        <v>9372</v>
      </c>
      <c r="E236" s="38">
        <v>0</v>
      </c>
      <c r="F236" s="14">
        <f t="shared" si="3"/>
        <v>9372</v>
      </c>
      <c r="G236" s="36">
        <v>0</v>
      </c>
      <c r="H236" s="36">
        <v>0</v>
      </c>
      <c r="I236" s="36">
        <v>0</v>
      </c>
      <c r="J236" s="63">
        <v>0</v>
      </c>
      <c r="K236" s="63">
        <v>0</v>
      </c>
    </row>
    <row r="237" spans="1:13" s="89" customFormat="1" ht="17.25" customHeight="1">
      <c r="A237" s="37"/>
      <c r="B237" s="37"/>
      <c r="C237" s="11" t="s">
        <v>242</v>
      </c>
      <c r="D237" s="17">
        <v>7605</v>
      </c>
      <c r="E237" s="38">
        <v>0</v>
      </c>
      <c r="F237" s="14">
        <f t="shared" si="3"/>
        <v>7605</v>
      </c>
      <c r="G237" s="36">
        <v>0</v>
      </c>
      <c r="H237" s="36">
        <v>0</v>
      </c>
      <c r="I237" s="36">
        <v>0</v>
      </c>
      <c r="J237" s="63">
        <v>0</v>
      </c>
      <c r="K237" s="63">
        <v>0</v>
      </c>
    </row>
    <row r="238" spans="1:13" s="89" customFormat="1" ht="17.25" customHeight="1">
      <c r="A238" s="37"/>
      <c r="B238" s="37"/>
      <c r="C238" s="11" t="s">
        <v>243</v>
      </c>
      <c r="D238" s="17">
        <v>3634</v>
      </c>
      <c r="E238" s="38">
        <v>0</v>
      </c>
      <c r="F238" s="14">
        <f t="shared" si="3"/>
        <v>3634</v>
      </c>
      <c r="G238" s="36">
        <v>0</v>
      </c>
      <c r="H238" s="36">
        <v>0</v>
      </c>
      <c r="I238" s="36">
        <v>0</v>
      </c>
      <c r="J238" s="63">
        <v>0</v>
      </c>
      <c r="K238" s="63">
        <v>0</v>
      </c>
    </row>
    <row r="239" spans="1:13" s="89" customFormat="1" ht="17.25" customHeight="1">
      <c r="A239" s="37"/>
      <c r="B239" s="37"/>
      <c r="C239" s="11" t="s">
        <v>244</v>
      </c>
      <c r="D239" s="17">
        <v>5742</v>
      </c>
      <c r="E239" s="38">
        <v>0</v>
      </c>
      <c r="F239" s="14">
        <f t="shared" si="3"/>
        <v>5742</v>
      </c>
      <c r="G239" s="36">
        <v>0</v>
      </c>
      <c r="H239" s="36">
        <v>0</v>
      </c>
      <c r="I239" s="36">
        <v>0</v>
      </c>
      <c r="J239" s="63">
        <v>0</v>
      </c>
      <c r="K239" s="63">
        <v>0</v>
      </c>
    </row>
    <row r="240" spans="1:13" s="89" customFormat="1" ht="17.25" customHeight="1">
      <c r="A240" s="37"/>
      <c r="B240" s="37"/>
      <c r="C240" s="11" t="s">
        <v>245</v>
      </c>
      <c r="D240" s="17">
        <v>4368</v>
      </c>
      <c r="E240" s="38">
        <v>0</v>
      </c>
      <c r="F240" s="14">
        <f t="shared" si="3"/>
        <v>4368</v>
      </c>
      <c r="G240" s="36">
        <v>0</v>
      </c>
      <c r="H240" s="36">
        <v>0</v>
      </c>
      <c r="I240" s="36">
        <v>0</v>
      </c>
      <c r="J240" s="63">
        <v>0</v>
      </c>
      <c r="K240" s="63">
        <v>0</v>
      </c>
    </row>
    <row r="241" spans="1:13" s="89" customFormat="1" ht="17.25" customHeight="1">
      <c r="A241" s="37"/>
      <c r="B241" s="37"/>
      <c r="C241" s="11" t="s">
        <v>246</v>
      </c>
      <c r="D241" s="17">
        <v>6462</v>
      </c>
      <c r="E241" s="38">
        <v>0</v>
      </c>
      <c r="F241" s="14">
        <f t="shared" si="3"/>
        <v>6462</v>
      </c>
      <c r="G241" s="36">
        <v>0</v>
      </c>
      <c r="H241" s="36">
        <v>0</v>
      </c>
      <c r="I241" s="36">
        <v>0</v>
      </c>
      <c r="J241" s="63">
        <v>0</v>
      </c>
      <c r="K241" s="63">
        <v>0</v>
      </c>
    </row>
    <row r="242" spans="1:13" s="89" customFormat="1" ht="17.25" customHeight="1">
      <c r="A242" s="37"/>
      <c r="B242" s="37"/>
      <c r="C242" s="11" t="s">
        <v>247</v>
      </c>
      <c r="D242" s="17">
        <v>1631</v>
      </c>
      <c r="E242" s="38">
        <v>0</v>
      </c>
      <c r="F242" s="14">
        <f t="shared" si="3"/>
        <v>1631</v>
      </c>
      <c r="G242" s="36">
        <v>0</v>
      </c>
      <c r="H242" s="36">
        <v>0</v>
      </c>
      <c r="I242" s="36">
        <v>0</v>
      </c>
      <c r="J242" s="63">
        <v>0</v>
      </c>
      <c r="K242" s="63">
        <v>0</v>
      </c>
    </row>
    <row r="243" spans="1:13" s="89" customFormat="1" ht="17.25" customHeight="1">
      <c r="A243" s="37"/>
      <c r="B243" s="37"/>
      <c r="C243" s="11" t="s">
        <v>248</v>
      </c>
      <c r="D243" s="17">
        <v>8891</v>
      </c>
      <c r="E243" s="38">
        <v>0</v>
      </c>
      <c r="F243" s="14">
        <f t="shared" si="3"/>
        <v>8891</v>
      </c>
      <c r="G243" s="36">
        <v>0</v>
      </c>
      <c r="H243" s="36">
        <v>0</v>
      </c>
      <c r="I243" s="36">
        <v>0</v>
      </c>
      <c r="J243" s="63">
        <v>0</v>
      </c>
      <c r="K243" s="63">
        <v>0</v>
      </c>
    </row>
    <row r="244" spans="1:13" s="89" customFormat="1" ht="17.25" customHeight="1">
      <c r="A244" s="37"/>
      <c r="B244" s="37"/>
      <c r="C244" s="11" t="s">
        <v>249</v>
      </c>
      <c r="D244" s="17">
        <v>13286</v>
      </c>
      <c r="E244" s="38">
        <v>0</v>
      </c>
      <c r="F244" s="14">
        <f t="shared" si="3"/>
        <v>13286</v>
      </c>
      <c r="G244" s="36">
        <v>0</v>
      </c>
      <c r="H244" s="36">
        <v>0</v>
      </c>
      <c r="I244" s="36">
        <v>0</v>
      </c>
      <c r="J244" s="63">
        <v>0</v>
      </c>
      <c r="K244" s="63">
        <v>0</v>
      </c>
    </row>
    <row r="245" spans="1:13" s="89" customFormat="1" ht="17.25" customHeight="1">
      <c r="A245" s="37"/>
      <c r="B245" s="37"/>
      <c r="C245" s="11" t="s">
        <v>250</v>
      </c>
      <c r="D245" s="17">
        <v>5112</v>
      </c>
      <c r="E245" s="38">
        <v>0</v>
      </c>
      <c r="F245" s="14">
        <f t="shared" si="3"/>
        <v>5112</v>
      </c>
      <c r="G245" s="36">
        <v>0</v>
      </c>
      <c r="H245" s="36">
        <v>0</v>
      </c>
      <c r="I245" s="36">
        <v>0</v>
      </c>
      <c r="J245" s="63">
        <v>0</v>
      </c>
      <c r="K245" s="63">
        <v>0</v>
      </c>
    </row>
    <row r="246" spans="1:13" s="89" customFormat="1" ht="17.25" customHeight="1">
      <c r="A246" s="37"/>
      <c r="B246" s="37"/>
      <c r="C246" s="11" t="s">
        <v>251</v>
      </c>
      <c r="D246" s="17">
        <v>3176</v>
      </c>
      <c r="E246" s="38">
        <v>0</v>
      </c>
      <c r="F246" s="14">
        <f t="shared" si="3"/>
        <v>3176</v>
      </c>
      <c r="G246" s="36">
        <v>0</v>
      </c>
      <c r="H246" s="36">
        <v>0</v>
      </c>
      <c r="I246" s="36">
        <v>0</v>
      </c>
      <c r="J246" s="63">
        <v>0</v>
      </c>
      <c r="K246" s="63">
        <v>0</v>
      </c>
    </row>
    <row r="247" spans="1:13" s="89" customFormat="1" ht="17.25" customHeight="1">
      <c r="A247" s="37"/>
      <c r="B247" s="37"/>
      <c r="C247" s="11" t="s">
        <v>252</v>
      </c>
      <c r="D247" s="17">
        <v>4728</v>
      </c>
      <c r="E247" s="38">
        <v>0</v>
      </c>
      <c r="F247" s="14">
        <f t="shared" si="3"/>
        <v>4728</v>
      </c>
      <c r="G247" s="36">
        <v>0</v>
      </c>
      <c r="H247" s="36">
        <v>0</v>
      </c>
      <c r="I247" s="36">
        <v>0</v>
      </c>
      <c r="J247" s="63">
        <v>0</v>
      </c>
      <c r="K247" s="63">
        <v>0</v>
      </c>
      <c r="M247" s="89">
        <v>16</v>
      </c>
    </row>
    <row r="248" spans="1:13" s="89" customFormat="1" ht="17.25" customHeight="1">
      <c r="A248" s="37"/>
      <c r="B248" s="37"/>
      <c r="C248" s="11" t="s">
        <v>253</v>
      </c>
      <c r="D248" s="17">
        <v>2826</v>
      </c>
      <c r="E248" s="38">
        <v>0</v>
      </c>
      <c r="F248" s="14">
        <f t="shared" si="3"/>
        <v>2826</v>
      </c>
      <c r="G248" s="36">
        <v>0</v>
      </c>
      <c r="H248" s="36">
        <v>0</v>
      </c>
      <c r="I248" s="36">
        <v>0</v>
      </c>
      <c r="J248" s="63">
        <v>0</v>
      </c>
      <c r="K248" s="63">
        <v>0</v>
      </c>
      <c r="M248" s="89">
        <v>9</v>
      </c>
    </row>
    <row r="249" spans="1:13" s="89" customFormat="1" ht="17.25" customHeight="1">
      <c r="A249" s="37"/>
      <c r="B249" s="37"/>
      <c r="C249" s="11" t="s">
        <v>254</v>
      </c>
      <c r="D249" s="17">
        <v>4804</v>
      </c>
      <c r="E249" s="38">
        <v>0</v>
      </c>
      <c r="F249" s="14">
        <f t="shared" si="3"/>
        <v>4804</v>
      </c>
      <c r="G249" s="36">
        <v>0</v>
      </c>
      <c r="H249" s="36">
        <v>0</v>
      </c>
      <c r="I249" s="36">
        <v>0</v>
      </c>
      <c r="J249" s="63">
        <v>0</v>
      </c>
      <c r="K249" s="63">
        <v>0</v>
      </c>
      <c r="M249" s="89">
        <v>15</v>
      </c>
    </row>
    <row r="250" spans="1:13" ht="17.25" customHeight="1">
      <c r="A250" s="9"/>
      <c r="B250" s="9"/>
      <c r="C250" s="11" t="s">
        <v>255</v>
      </c>
      <c r="D250" s="17">
        <v>5442</v>
      </c>
      <c r="E250" s="38">
        <v>0</v>
      </c>
      <c r="F250" s="14">
        <f t="shared" si="3"/>
        <v>5442</v>
      </c>
      <c r="G250" s="36">
        <v>0</v>
      </c>
      <c r="H250" s="36">
        <v>0</v>
      </c>
      <c r="I250" s="36">
        <v>0</v>
      </c>
      <c r="J250" s="64">
        <v>0</v>
      </c>
      <c r="K250" s="64">
        <v>0</v>
      </c>
      <c r="M250" s="89">
        <v>40</v>
      </c>
    </row>
    <row r="251" spans="1:13" ht="17.25" customHeight="1">
      <c r="A251" s="9"/>
      <c r="B251" s="9"/>
      <c r="C251" s="11" t="s">
        <v>256</v>
      </c>
      <c r="D251" s="17">
        <v>4208</v>
      </c>
      <c r="E251" s="38">
        <v>0</v>
      </c>
      <c r="F251" s="14">
        <f t="shared" si="3"/>
        <v>4208</v>
      </c>
      <c r="G251" s="36">
        <v>0</v>
      </c>
      <c r="H251" s="36">
        <v>0</v>
      </c>
      <c r="I251" s="36">
        <v>0</v>
      </c>
      <c r="J251" s="64">
        <v>0</v>
      </c>
      <c r="K251" s="64">
        <v>0</v>
      </c>
      <c r="M251" s="89">
        <v>18</v>
      </c>
    </row>
    <row r="252" spans="1:13" ht="17.25" customHeight="1">
      <c r="A252" s="9"/>
      <c r="B252" s="9"/>
      <c r="C252" s="11" t="s">
        <v>257</v>
      </c>
      <c r="D252" s="17">
        <v>6064</v>
      </c>
      <c r="E252" s="38">
        <v>0</v>
      </c>
      <c r="F252" s="14">
        <f t="shared" si="3"/>
        <v>6064</v>
      </c>
      <c r="G252" s="36">
        <v>0</v>
      </c>
      <c r="H252" s="36">
        <v>0</v>
      </c>
      <c r="I252" s="36">
        <v>0</v>
      </c>
      <c r="J252" s="64">
        <v>0</v>
      </c>
      <c r="K252" s="64">
        <v>0</v>
      </c>
      <c r="M252" s="89">
        <v>40</v>
      </c>
    </row>
    <row r="253" spans="1:13" ht="17.25" customHeight="1">
      <c r="A253" s="9"/>
      <c r="B253" s="9"/>
      <c r="C253" s="11" t="s">
        <v>258</v>
      </c>
      <c r="D253" s="17">
        <v>7463</v>
      </c>
      <c r="E253" s="38">
        <v>0</v>
      </c>
      <c r="F253" s="14">
        <f t="shared" si="3"/>
        <v>7463</v>
      </c>
      <c r="G253" s="36">
        <v>0</v>
      </c>
      <c r="H253" s="36">
        <v>0</v>
      </c>
      <c r="I253" s="36">
        <v>0</v>
      </c>
      <c r="J253" s="64">
        <v>0</v>
      </c>
      <c r="K253" s="64">
        <v>0</v>
      </c>
      <c r="M253" s="89">
        <v>30</v>
      </c>
    </row>
    <row r="254" spans="1:13" ht="17.25" customHeight="1">
      <c r="A254" s="9"/>
      <c r="B254" s="9"/>
      <c r="C254" s="11" t="s">
        <v>259</v>
      </c>
      <c r="D254" s="16">
        <v>7420</v>
      </c>
      <c r="E254" s="16">
        <v>43</v>
      </c>
      <c r="F254" s="14">
        <f t="shared" si="3"/>
        <v>7463</v>
      </c>
      <c r="G254" s="36">
        <v>1778</v>
      </c>
      <c r="H254" s="36">
        <v>0</v>
      </c>
      <c r="I254" s="36">
        <v>6008</v>
      </c>
      <c r="J254" s="64">
        <v>16</v>
      </c>
      <c r="K254" s="64">
        <v>0</v>
      </c>
      <c r="M254" s="89">
        <v>19</v>
      </c>
    </row>
    <row r="255" spans="1:13" ht="17.25" customHeight="1">
      <c r="A255" s="9"/>
      <c r="B255" s="9"/>
      <c r="C255" s="11" t="s">
        <v>260</v>
      </c>
      <c r="D255" s="17">
        <v>6317</v>
      </c>
      <c r="E255" s="38">
        <v>0</v>
      </c>
      <c r="F255" s="14">
        <f t="shared" si="3"/>
        <v>6317</v>
      </c>
      <c r="G255" s="36">
        <v>0</v>
      </c>
      <c r="H255" s="36">
        <v>0</v>
      </c>
      <c r="I255" s="36">
        <v>0</v>
      </c>
      <c r="J255" s="64">
        <v>0</v>
      </c>
      <c r="K255" s="64">
        <v>0</v>
      </c>
      <c r="M255">
        <f>SUM(M247:M254)</f>
        <v>187</v>
      </c>
    </row>
    <row r="256" spans="1:13" ht="17.25" customHeight="1">
      <c r="A256" s="9"/>
      <c r="B256" s="9"/>
      <c r="C256" s="11" t="s">
        <v>261</v>
      </c>
      <c r="D256" s="17">
        <v>5040</v>
      </c>
      <c r="E256" s="38">
        <v>0</v>
      </c>
      <c r="F256" s="14">
        <f t="shared" si="3"/>
        <v>5040</v>
      </c>
      <c r="G256" s="36">
        <v>0</v>
      </c>
      <c r="H256" s="36">
        <v>0</v>
      </c>
      <c r="I256" s="36">
        <v>0</v>
      </c>
      <c r="J256" s="64">
        <v>0</v>
      </c>
      <c r="K256" s="64">
        <v>0</v>
      </c>
    </row>
    <row r="257" spans="1:11" ht="17.25" customHeight="1">
      <c r="A257" s="9"/>
      <c r="B257" s="9"/>
      <c r="C257" s="11" t="s">
        <v>262</v>
      </c>
      <c r="D257" s="17">
        <v>3602</v>
      </c>
      <c r="E257" s="38">
        <v>0</v>
      </c>
      <c r="F257" s="14">
        <f t="shared" si="3"/>
        <v>3602</v>
      </c>
      <c r="G257" s="36">
        <v>0</v>
      </c>
      <c r="H257" s="36">
        <v>0</v>
      </c>
      <c r="I257" s="36">
        <v>0</v>
      </c>
      <c r="J257" s="64">
        <v>0</v>
      </c>
      <c r="K257" s="64">
        <v>0</v>
      </c>
    </row>
    <row r="258" spans="1:11" ht="17.25" customHeight="1">
      <c r="A258" s="9"/>
      <c r="B258" s="9"/>
      <c r="C258" s="11" t="s">
        <v>263</v>
      </c>
      <c r="D258" s="17">
        <v>7100</v>
      </c>
      <c r="E258" s="38">
        <v>0</v>
      </c>
      <c r="F258" s="14">
        <f t="shared" si="3"/>
        <v>7100</v>
      </c>
      <c r="G258" s="36">
        <v>0</v>
      </c>
      <c r="H258" s="36">
        <v>0</v>
      </c>
      <c r="I258" s="36">
        <v>0</v>
      </c>
      <c r="J258" s="64">
        <v>0</v>
      </c>
      <c r="K258" s="64">
        <v>0</v>
      </c>
    </row>
    <row r="259" spans="1:11" ht="17.25" customHeight="1">
      <c r="A259" s="9"/>
      <c r="B259" s="9"/>
      <c r="C259" s="11" t="s">
        <v>264</v>
      </c>
      <c r="D259" s="17">
        <v>7886</v>
      </c>
      <c r="E259" s="38">
        <v>0</v>
      </c>
      <c r="F259" s="14">
        <f t="shared" si="3"/>
        <v>7886</v>
      </c>
      <c r="G259" s="36">
        <v>0</v>
      </c>
      <c r="H259" s="36">
        <v>0</v>
      </c>
      <c r="I259" s="36">
        <v>0</v>
      </c>
      <c r="J259" s="64">
        <v>0</v>
      </c>
      <c r="K259" s="64">
        <v>0</v>
      </c>
    </row>
    <row r="260" spans="1:11" ht="17.25" customHeight="1">
      <c r="A260" s="9"/>
      <c r="B260" s="9"/>
      <c r="C260" s="11" t="s">
        <v>265</v>
      </c>
      <c r="D260" s="17">
        <v>11301</v>
      </c>
      <c r="E260" s="38">
        <v>0</v>
      </c>
      <c r="F260" s="14">
        <f t="shared" si="3"/>
        <v>11301</v>
      </c>
      <c r="G260" s="36">
        <v>0</v>
      </c>
      <c r="H260" s="36">
        <v>0</v>
      </c>
      <c r="I260" s="36">
        <v>0</v>
      </c>
      <c r="J260" s="64">
        <v>0</v>
      </c>
      <c r="K260" s="64">
        <v>0</v>
      </c>
    </row>
    <row r="261" spans="1:11" ht="17.25" customHeight="1">
      <c r="A261" s="9"/>
      <c r="B261" s="9"/>
      <c r="C261" s="11" t="s">
        <v>266</v>
      </c>
      <c r="D261" s="17">
        <v>1349</v>
      </c>
      <c r="E261" s="38">
        <v>0</v>
      </c>
      <c r="F261" s="14">
        <f t="shared" si="3"/>
        <v>1349</v>
      </c>
      <c r="G261" s="36">
        <v>0</v>
      </c>
      <c r="H261" s="36">
        <v>0</v>
      </c>
      <c r="I261" s="36">
        <v>0</v>
      </c>
      <c r="J261" s="64">
        <v>0</v>
      </c>
      <c r="K261" s="64">
        <v>0</v>
      </c>
    </row>
    <row r="262" spans="1:11" ht="17.25" customHeight="1">
      <c r="A262" s="9"/>
      <c r="B262" s="9"/>
      <c r="C262" s="11" t="s">
        <v>267</v>
      </c>
      <c r="D262" s="17">
        <v>1194</v>
      </c>
      <c r="E262" s="38">
        <v>0</v>
      </c>
      <c r="F262" s="14">
        <f t="shared" si="3"/>
        <v>1194</v>
      </c>
      <c r="G262" s="36">
        <v>0</v>
      </c>
      <c r="H262" s="36">
        <v>0</v>
      </c>
      <c r="I262" s="36">
        <v>0</v>
      </c>
      <c r="J262" s="64">
        <v>0</v>
      </c>
      <c r="K262" s="64">
        <v>0</v>
      </c>
    </row>
    <row r="263" spans="1:11" ht="17.25" customHeight="1">
      <c r="A263" s="9"/>
      <c r="B263" s="9"/>
      <c r="C263" s="11" t="s">
        <v>268</v>
      </c>
      <c r="D263" s="16">
        <v>7420</v>
      </c>
      <c r="E263" s="16">
        <v>43</v>
      </c>
      <c r="F263" s="14">
        <f t="shared" si="3"/>
        <v>7463</v>
      </c>
      <c r="G263" s="36">
        <v>1778</v>
      </c>
      <c r="H263" s="36">
        <v>75</v>
      </c>
      <c r="I263" s="36">
        <v>6008</v>
      </c>
      <c r="J263" s="64">
        <v>16</v>
      </c>
      <c r="K263" s="64">
        <v>187</v>
      </c>
    </row>
    <row r="264" spans="1:11" ht="17.25" customHeight="1">
      <c r="A264" s="9"/>
      <c r="B264" s="9"/>
      <c r="C264" s="11" t="s">
        <v>269</v>
      </c>
      <c r="D264" s="17">
        <v>136</v>
      </c>
      <c r="E264" s="38">
        <v>0</v>
      </c>
      <c r="F264" s="14">
        <f t="shared" si="3"/>
        <v>136</v>
      </c>
      <c r="G264" s="36">
        <v>0</v>
      </c>
      <c r="H264" s="36">
        <v>0</v>
      </c>
      <c r="I264" s="36">
        <v>0</v>
      </c>
      <c r="J264" s="64">
        <v>0</v>
      </c>
      <c r="K264" s="64">
        <v>0</v>
      </c>
    </row>
    <row r="265" spans="1:11" ht="17.25" customHeight="1">
      <c r="A265" s="9"/>
      <c r="B265" s="9"/>
      <c r="C265" s="11" t="s">
        <v>270</v>
      </c>
      <c r="D265" s="17">
        <v>1450</v>
      </c>
      <c r="E265" s="38">
        <v>0</v>
      </c>
      <c r="F265" s="14">
        <f t="shared" si="3"/>
        <v>1450</v>
      </c>
      <c r="G265" s="36">
        <v>0</v>
      </c>
      <c r="H265" s="36">
        <v>0</v>
      </c>
      <c r="I265" s="36">
        <v>0</v>
      </c>
      <c r="J265" s="64">
        <v>0</v>
      </c>
      <c r="K265" s="64">
        <v>0</v>
      </c>
    </row>
    <row r="266" spans="1:11" ht="17.25" customHeight="1">
      <c r="A266" s="9"/>
      <c r="B266" s="9"/>
      <c r="C266" s="11"/>
      <c r="D266" s="16"/>
      <c r="E266" s="16"/>
      <c r="F266" s="14"/>
      <c r="G266" s="36"/>
      <c r="H266" s="36"/>
      <c r="I266" s="36"/>
      <c r="J266" s="64"/>
      <c r="K266" s="64"/>
    </row>
    <row r="267" spans="1:11" s="89" customFormat="1" ht="17.25" customHeight="1">
      <c r="A267" s="141" t="s">
        <v>271</v>
      </c>
      <c r="B267" s="5" t="s">
        <v>272</v>
      </c>
      <c r="C267" s="6"/>
      <c r="D267" s="18">
        <v>0</v>
      </c>
      <c r="E267" s="18">
        <v>0</v>
      </c>
      <c r="F267" s="25">
        <f t="shared" ref="F267:F330" si="4">SUM(D267+E267)</f>
        <v>0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</row>
    <row r="268" spans="1:11" ht="17.25" customHeight="1">
      <c r="A268" s="9"/>
      <c r="B268" s="9"/>
      <c r="C268" s="11" t="s">
        <v>273</v>
      </c>
      <c r="D268" s="17">
        <v>5651</v>
      </c>
      <c r="E268" s="16">
        <v>0</v>
      </c>
      <c r="F268" s="14">
        <f t="shared" si="4"/>
        <v>5651</v>
      </c>
      <c r="G268" s="36">
        <v>0</v>
      </c>
      <c r="H268" s="36">
        <v>0</v>
      </c>
      <c r="I268" s="36">
        <v>0</v>
      </c>
      <c r="J268" s="64">
        <v>0</v>
      </c>
      <c r="K268" s="64">
        <v>0</v>
      </c>
    </row>
    <row r="269" spans="1:11" ht="17.25" customHeight="1">
      <c r="A269" s="9"/>
      <c r="B269" s="9"/>
      <c r="C269" s="11" t="s">
        <v>274</v>
      </c>
      <c r="D269" s="17">
        <v>3796</v>
      </c>
      <c r="E269" s="16">
        <v>0</v>
      </c>
      <c r="F269" s="14">
        <f t="shared" si="4"/>
        <v>3796</v>
      </c>
      <c r="G269" s="36">
        <v>0</v>
      </c>
      <c r="H269" s="36">
        <v>0</v>
      </c>
      <c r="I269" s="36">
        <v>0</v>
      </c>
      <c r="J269" s="64">
        <v>0</v>
      </c>
      <c r="K269" s="64">
        <v>0</v>
      </c>
    </row>
    <row r="270" spans="1:11" ht="17.25" customHeight="1">
      <c r="A270" s="9"/>
      <c r="B270" s="9"/>
      <c r="C270" s="11" t="s">
        <v>275</v>
      </c>
      <c r="D270" s="17">
        <v>1974</v>
      </c>
      <c r="E270" s="16">
        <v>0</v>
      </c>
      <c r="F270" s="14">
        <f t="shared" si="4"/>
        <v>1974</v>
      </c>
      <c r="G270" s="36">
        <v>0</v>
      </c>
      <c r="H270" s="36">
        <v>74</v>
      </c>
      <c r="I270" s="36">
        <v>0</v>
      </c>
      <c r="J270" s="64">
        <v>0</v>
      </c>
      <c r="K270" s="64">
        <v>0</v>
      </c>
    </row>
    <row r="271" spans="1:11" ht="17.25" customHeight="1">
      <c r="A271" s="9"/>
      <c r="B271" s="9"/>
      <c r="C271" s="11" t="s">
        <v>276</v>
      </c>
      <c r="D271" s="17">
        <v>4748</v>
      </c>
      <c r="E271" s="16">
        <v>0</v>
      </c>
      <c r="F271" s="14">
        <f t="shared" si="4"/>
        <v>4748</v>
      </c>
      <c r="G271" s="36">
        <v>0</v>
      </c>
      <c r="H271" s="36">
        <v>0</v>
      </c>
      <c r="I271" s="36">
        <v>0</v>
      </c>
      <c r="J271" s="64">
        <v>0</v>
      </c>
      <c r="K271" s="64">
        <v>0</v>
      </c>
    </row>
    <row r="272" spans="1:11" ht="17.25" customHeight="1">
      <c r="A272" s="9"/>
      <c r="B272" s="9"/>
      <c r="C272" s="11" t="s">
        <v>277</v>
      </c>
      <c r="D272" s="17">
        <v>2890</v>
      </c>
      <c r="E272" s="16">
        <v>0</v>
      </c>
      <c r="F272" s="14">
        <f t="shared" si="4"/>
        <v>2890</v>
      </c>
      <c r="G272" s="36">
        <v>0</v>
      </c>
      <c r="H272" s="36">
        <v>0</v>
      </c>
      <c r="I272" s="36">
        <v>0</v>
      </c>
      <c r="J272" s="64">
        <v>0</v>
      </c>
      <c r="K272" s="64">
        <v>0</v>
      </c>
    </row>
    <row r="273" spans="1:11" ht="17.25" customHeight="1">
      <c r="A273" s="21"/>
      <c r="B273" s="21"/>
      <c r="C273" s="22"/>
      <c r="D273" s="23"/>
      <c r="E273" s="16"/>
      <c r="F273" s="14">
        <f t="shared" si="4"/>
        <v>0</v>
      </c>
      <c r="G273" s="36"/>
      <c r="H273" s="36"/>
      <c r="I273" s="36"/>
      <c r="J273" s="64"/>
      <c r="K273" s="64"/>
    </row>
    <row r="274" spans="1:11" s="89" customFormat="1" ht="17.25" customHeight="1">
      <c r="A274" s="141" t="s">
        <v>278</v>
      </c>
      <c r="B274" s="5" t="s">
        <v>279</v>
      </c>
      <c r="C274" s="6"/>
      <c r="D274" s="124">
        <v>0</v>
      </c>
      <c r="E274" s="18">
        <v>0</v>
      </c>
      <c r="F274" s="25">
        <f t="shared" si="4"/>
        <v>0</v>
      </c>
      <c r="G274" s="125">
        <v>0</v>
      </c>
      <c r="H274" s="125">
        <v>0</v>
      </c>
      <c r="I274" s="56">
        <v>0</v>
      </c>
      <c r="J274" s="56">
        <v>0</v>
      </c>
      <c r="K274" s="56">
        <v>0</v>
      </c>
    </row>
    <row r="275" spans="1:11" s="90" customFormat="1" ht="17.25" customHeight="1">
      <c r="A275" s="37"/>
      <c r="B275" s="37"/>
      <c r="C275" s="11" t="s">
        <v>280</v>
      </c>
      <c r="D275" s="40">
        <v>1388</v>
      </c>
      <c r="E275" s="38">
        <v>0</v>
      </c>
      <c r="F275" s="14">
        <f t="shared" si="4"/>
        <v>1388</v>
      </c>
      <c r="G275" s="35">
        <v>0</v>
      </c>
      <c r="H275" s="35">
        <v>0</v>
      </c>
      <c r="I275" s="36">
        <v>0</v>
      </c>
      <c r="J275" s="63">
        <v>18</v>
      </c>
      <c r="K275" s="63">
        <v>281</v>
      </c>
    </row>
    <row r="276" spans="1:11" ht="17.25" customHeight="1">
      <c r="A276" s="9"/>
      <c r="B276" s="9"/>
      <c r="C276" s="11" t="s">
        <v>281</v>
      </c>
      <c r="D276" s="15">
        <v>7033</v>
      </c>
      <c r="E276" s="16">
        <v>7</v>
      </c>
      <c r="F276" s="14">
        <f t="shared" si="4"/>
        <v>7040</v>
      </c>
      <c r="G276" s="35">
        <v>1100</v>
      </c>
      <c r="H276" s="35">
        <v>0</v>
      </c>
      <c r="I276" s="36">
        <v>1100</v>
      </c>
      <c r="J276" s="64">
        <v>24</v>
      </c>
      <c r="K276" s="64">
        <v>217</v>
      </c>
    </row>
    <row r="277" spans="1:11" ht="17.25" customHeight="1">
      <c r="A277" s="9"/>
      <c r="B277" s="9"/>
      <c r="C277" s="11" t="s">
        <v>282</v>
      </c>
      <c r="D277" s="15">
        <v>8059</v>
      </c>
      <c r="E277" s="16">
        <v>0</v>
      </c>
      <c r="F277" s="14">
        <f t="shared" si="4"/>
        <v>8059</v>
      </c>
      <c r="G277" s="35">
        <v>0</v>
      </c>
      <c r="H277" s="35">
        <v>0</v>
      </c>
      <c r="I277" s="36">
        <v>0</v>
      </c>
      <c r="J277" s="64">
        <v>22</v>
      </c>
      <c r="K277" s="64">
        <v>248</v>
      </c>
    </row>
    <row r="278" spans="1:11" ht="17.25" customHeight="1">
      <c r="A278" s="9"/>
      <c r="B278" s="9"/>
      <c r="C278" s="11" t="s">
        <v>283</v>
      </c>
      <c r="D278" s="15">
        <v>14789</v>
      </c>
      <c r="E278" s="16">
        <v>0</v>
      </c>
      <c r="F278" s="14">
        <f t="shared" si="4"/>
        <v>14789</v>
      </c>
      <c r="G278" s="35">
        <v>0</v>
      </c>
      <c r="H278" s="35">
        <v>0</v>
      </c>
      <c r="I278" s="36">
        <v>0</v>
      </c>
      <c r="J278" s="64">
        <v>28</v>
      </c>
      <c r="K278" s="64">
        <v>430</v>
      </c>
    </row>
    <row r="279" spans="1:11" ht="17.25" customHeight="1">
      <c r="A279" s="9"/>
      <c r="B279" s="9"/>
      <c r="C279" s="11" t="s">
        <v>284</v>
      </c>
      <c r="D279" s="15">
        <v>4487</v>
      </c>
      <c r="E279" s="16">
        <v>0</v>
      </c>
      <c r="F279" s="14">
        <f t="shared" si="4"/>
        <v>4487</v>
      </c>
      <c r="G279" s="35">
        <v>52</v>
      </c>
      <c r="H279" s="35">
        <v>0</v>
      </c>
      <c r="I279" s="36">
        <v>0</v>
      </c>
      <c r="J279" s="64">
        <v>23</v>
      </c>
      <c r="K279" s="64">
        <v>219</v>
      </c>
    </row>
    <row r="280" spans="1:11" ht="17.25" customHeight="1">
      <c r="A280" s="9"/>
      <c r="B280" s="9"/>
      <c r="C280" s="11" t="s">
        <v>285</v>
      </c>
      <c r="D280" s="15">
        <v>6494</v>
      </c>
      <c r="E280" s="16">
        <v>0</v>
      </c>
      <c r="F280" s="14">
        <f t="shared" si="4"/>
        <v>6494</v>
      </c>
      <c r="G280" s="35">
        <v>0</v>
      </c>
      <c r="H280" s="35">
        <v>0</v>
      </c>
      <c r="I280" s="36">
        <v>0</v>
      </c>
      <c r="J280" s="64">
        <v>18</v>
      </c>
      <c r="K280" s="64">
        <v>356</v>
      </c>
    </row>
    <row r="281" spans="1:11" ht="17.25" customHeight="1">
      <c r="A281" s="9"/>
      <c r="B281" s="9"/>
      <c r="C281" s="11" t="s">
        <v>286</v>
      </c>
      <c r="D281" s="15">
        <v>9102</v>
      </c>
      <c r="E281" s="16">
        <v>0</v>
      </c>
      <c r="F281" s="14">
        <f t="shared" si="4"/>
        <v>9102</v>
      </c>
      <c r="G281" s="35">
        <v>0</v>
      </c>
      <c r="H281" s="35">
        <v>0</v>
      </c>
      <c r="I281" s="36">
        <v>0</v>
      </c>
      <c r="J281" s="64">
        <v>31</v>
      </c>
      <c r="K281" s="64">
        <v>248</v>
      </c>
    </row>
    <row r="282" spans="1:11" ht="17.25" customHeight="1">
      <c r="A282" s="9"/>
      <c r="B282" s="9"/>
      <c r="C282" s="11" t="s">
        <v>287</v>
      </c>
      <c r="D282" s="15">
        <v>14693</v>
      </c>
      <c r="E282" s="16">
        <v>224</v>
      </c>
      <c r="F282" s="14">
        <f t="shared" si="4"/>
        <v>14917</v>
      </c>
      <c r="G282" s="35">
        <v>444</v>
      </c>
      <c r="H282" s="35">
        <v>0</v>
      </c>
      <c r="I282" s="36">
        <v>9391</v>
      </c>
      <c r="J282" s="64">
        <v>21</v>
      </c>
      <c r="K282" s="64">
        <v>306</v>
      </c>
    </row>
    <row r="283" spans="1:11" ht="17.25" customHeight="1">
      <c r="A283" s="9"/>
      <c r="B283" s="9"/>
      <c r="C283" s="11" t="s">
        <v>288</v>
      </c>
      <c r="D283" s="15">
        <v>13167</v>
      </c>
      <c r="E283" s="16">
        <v>0</v>
      </c>
      <c r="F283" s="14">
        <f t="shared" si="4"/>
        <v>13167</v>
      </c>
      <c r="G283" s="35">
        <v>0</v>
      </c>
      <c r="H283" s="35">
        <v>0</v>
      </c>
      <c r="I283" s="36">
        <v>0</v>
      </c>
      <c r="J283" s="64">
        <v>26</v>
      </c>
      <c r="K283" s="64">
        <v>344</v>
      </c>
    </row>
    <row r="284" spans="1:11" ht="17.25" customHeight="1">
      <c r="A284" s="9"/>
      <c r="B284" s="9"/>
      <c r="C284" s="11" t="s">
        <v>289</v>
      </c>
      <c r="D284" s="15">
        <v>14702</v>
      </c>
      <c r="E284" s="16">
        <v>0</v>
      </c>
      <c r="F284" s="14">
        <f t="shared" si="4"/>
        <v>14702</v>
      </c>
      <c r="G284" s="35">
        <v>0</v>
      </c>
      <c r="H284" s="35">
        <v>0</v>
      </c>
      <c r="I284" s="36">
        <v>0</v>
      </c>
      <c r="J284" s="64">
        <v>27</v>
      </c>
      <c r="K284" s="64">
        <v>474</v>
      </c>
    </row>
    <row r="285" spans="1:11" ht="17.25" customHeight="1">
      <c r="A285" s="9"/>
      <c r="B285" s="9"/>
      <c r="C285" s="11" t="s">
        <v>290</v>
      </c>
      <c r="D285" s="15">
        <v>7642</v>
      </c>
      <c r="E285" s="16">
        <v>0</v>
      </c>
      <c r="F285" s="14">
        <f t="shared" si="4"/>
        <v>7642</v>
      </c>
      <c r="G285" s="35">
        <v>0</v>
      </c>
      <c r="H285" s="35">
        <v>0</v>
      </c>
      <c r="I285" s="36">
        <v>0</v>
      </c>
      <c r="J285" s="64">
        <v>21</v>
      </c>
      <c r="K285" s="64">
        <v>205</v>
      </c>
    </row>
    <row r="286" spans="1:11" ht="17.25" customHeight="1">
      <c r="A286" s="9"/>
      <c r="B286" s="9"/>
      <c r="C286" s="11" t="s">
        <v>291</v>
      </c>
      <c r="D286" s="15">
        <v>4878</v>
      </c>
      <c r="E286" s="16">
        <v>0</v>
      </c>
      <c r="F286" s="14">
        <f t="shared" si="4"/>
        <v>4878</v>
      </c>
      <c r="G286" s="35">
        <v>0</v>
      </c>
      <c r="H286" s="35">
        <v>0</v>
      </c>
      <c r="I286" s="36">
        <v>0</v>
      </c>
      <c r="J286" s="64">
        <v>15</v>
      </c>
      <c r="K286" s="64">
        <v>206</v>
      </c>
    </row>
    <row r="287" spans="1:11" ht="17.25" customHeight="1">
      <c r="A287" s="9"/>
      <c r="B287" s="9"/>
      <c r="C287" s="11" t="s">
        <v>292</v>
      </c>
      <c r="D287" s="15">
        <v>6832</v>
      </c>
      <c r="E287" s="16">
        <v>0</v>
      </c>
      <c r="F287" s="14">
        <f t="shared" si="4"/>
        <v>6832</v>
      </c>
      <c r="G287" s="35">
        <v>0</v>
      </c>
      <c r="H287" s="35">
        <v>0</v>
      </c>
      <c r="I287" s="36">
        <v>0</v>
      </c>
      <c r="J287" s="64">
        <v>18</v>
      </c>
      <c r="K287" s="64">
        <v>235</v>
      </c>
    </row>
    <row r="288" spans="1:11" ht="17.25" customHeight="1">
      <c r="A288" s="9"/>
      <c r="B288" s="9"/>
      <c r="C288" s="11" t="s">
        <v>293</v>
      </c>
      <c r="D288" s="15">
        <v>12980</v>
      </c>
      <c r="E288" s="16">
        <v>0</v>
      </c>
      <c r="F288" s="14">
        <f t="shared" si="4"/>
        <v>12980</v>
      </c>
      <c r="G288" s="35">
        <v>0</v>
      </c>
      <c r="H288" s="35">
        <v>0</v>
      </c>
      <c r="I288" s="36">
        <v>0</v>
      </c>
      <c r="J288" s="64">
        <v>33</v>
      </c>
      <c r="K288" s="64">
        <v>390</v>
      </c>
    </row>
    <row r="289" spans="1:11" ht="17.25" customHeight="1">
      <c r="A289" s="9"/>
      <c r="B289" s="9"/>
      <c r="C289" s="11" t="s">
        <v>294</v>
      </c>
      <c r="D289" s="15">
        <v>10719</v>
      </c>
      <c r="E289" s="16">
        <v>0</v>
      </c>
      <c r="F289" s="14">
        <f t="shared" si="4"/>
        <v>10719</v>
      </c>
      <c r="G289" s="35">
        <v>0</v>
      </c>
      <c r="H289" s="35">
        <v>0</v>
      </c>
      <c r="I289" s="36">
        <v>0</v>
      </c>
      <c r="J289" s="64">
        <v>18</v>
      </c>
      <c r="K289" s="64">
        <v>304</v>
      </c>
    </row>
    <row r="290" spans="1:11" ht="17.25" customHeight="1">
      <c r="A290" s="9"/>
      <c r="B290" s="9"/>
      <c r="C290" s="11" t="s">
        <v>295</v>
      </c>
      <c r="D290" s="15">
        <v>8759</v>
      </c>
      <c r="E290" s="16">
        <v>0</v>
      </c>
      <c r="F290" s="14">
        <f t="shared" si="4"/>
        <v>8759</v>
      </c>
      <c r="G290" s="35">
        <v>0</v>
      </c>
      <c r="H290" s="35">
        <v>0</v>
      </c>
      <c r="I290" s="36">
        <v>0</v>
      </c>
      <c r="J290" s="64">
        <v>20</v>
      </c>
      <c r="K290" s="64">
        <v>284</v>
      </c>
    </row>
    <row r="291" spans="1:11" ht="17.25" customHeight="1">
      <c r="A291" s="9"/>
      <c r="B291" s="9"/>
      <c r="C291" s="11" t="s">
        <v>296</v>
      </c>
      <c r="D291" s="15">
        <v>6591</v>
      </c>
      <c r="E291" s="16">
        <v>0</v>
      </c>
      <c r="F291" s="14">
        <f t="shared" si="4"/>
        <v>6591</v>
      </c>
      <c r="G291" s="35">
        <v>0</v>
      </c>
      <c r="H291" s="35">
        <v>0</v>
      </c>
      <c r="I291" s="36">
        <v>0</v>
      </c>
      <c r="J291" s="64">
        <v>19</v>
      </c>
      <c r="K291" s="64">
        <v>217</v>
      </c>
    </row>
    <row r="292" spans="1:11" ht="17.25" customHeight="1">
      <c r="A292" s="9"/>
      <c r="B292" s="9"/>
      <c r="C292" s="11" t="s">
        <v>297</v>
      </c>
      <c r="D292" s="15">
        <v>6834</v>
      </c>
      <c r="E292" s="16">
        <v>0</v>
      </c>
      <c r="F292" s="14">
        <f t="shared" si="4"/>
        <v>6834</v>
      </c>
      <c r="G292" s="35">
        <v>0</v>
      </c>
      <c r="H292" s="35">
        <v>0</v>
      </c>
      <c r="I292" s="36">
        <v>0</v>
      </c>
      <c r="J292" s="64">
        <v>12</v>
      </c>
      <c r="K292" s="64">
        <v>171</v>
      </c>
    </row>
    <row r="293" spans="1:11" ht="17.25" customHeight="1">
      <c r="A293" s="9"/>
      <c r="B293" s="9"/>
      <c r="C293" s="11" t="s">
        <v>298</v>
      </c>
      <c r="D293" s="15">
        <v>5618</v>
      </c>
      <c r="E293" s="16">
        <v>0</v>
      </c>
      <c r="F293" s="14">
        <f t="shared" si="4"/>
        <v>5618</v>
      </c>
      <c r="G293" s="35">
        <v>0</v>
      </c>
      <c r="H293" s="35">
        <v>0</v>
      </c>
      <c r="I293" s="36">
        <v>0</v>
      </c>
      <c r="J293" s="64">
        <v>13</v>
      </c>
      <c r="K293" s="64">
        <v>189</v>
      </c>
    </row>
    <row r="294" spans="1:11" ht="17.25" customHeight="1">
      <c r="A294" s="9"/>
      <c r="B294" s="9"/>
      <c r="C294" s="11" t="s">
        <v>299</v>
      </c>
      <c r="D294" s="15">
        <v>8567</v>
      </c>
      <c r="E294" s="16">
        <v>0</v>
      </c>
      <c r="F294" s="14">
        <f t="shared" si="4"/>
        <v>8567</v>
      </c>
      <c r="G294" s="35">
        <v>0</v>
      </c>
      <c r="H294" s="35">
        <v>0</v>
      </c>
      <c r="I294" s="36">
        <v>0</v>
      </c>
      <c r="J294" s="64">
        <v>24</v>
      </c>
      <c r="K294" s="64">
        <v>365</v>
      </c>
    </row>
    <row r="295" spans="1:11" ht="17.25" customHeight="1">
      <c r="A295" s="9"/>
      <c r="B295" s="9"/>
      <c r="C295" s="11" t="s">
        <v>300</v>
      </c>
      <c r="D295" s="15">
        <v>8007</v>
      </c>
      <c r="E295" s="16">
        <v>0</v>
      </c>
      <c r="F295" s="14">
        <f t="shared" si="4"/>
        <v>8007</v>
      </c>
      <c r="G295" s="35">
        <v>0</v>
      </c>
      <c r="H295" s="35">
        <v>0</v>
      </c>
      <c r="I295" s="36">
        <v>0</v>
      </c>
      <c r="J295" s="64">
        <v>21</v>
      </c>
      <c r="K295" s="64">
        <v>307</v>
      </c>
    </row>
    <row r="296" spans="1:11" ht="17.25" customHeight="1">
      <c r="A296" s="9"/>
      <c r="B296" s="9"/>
      <c r="C296" s="11" t="s">
        <v>301</v>
      </c>
      <c r="D296" s="17">
        <v>6921</v>
      </c>
      <c r="E296" s="16">
        <v>0</v>
      </c>
      <c r="F296" s="14">
        <f t="shared" si="4"/>
        <v>6921</v>
      </c>
      <c r="G296" s="35">
        <v>0</v>
      </c>
      <c r="H296" s="35">
        <v>0</v>
      </c>
      <c r="I296" s="36">
        <v>0</v>
      </c>
      <c r="J296" s="64">
        <v>24</v>
      </c>
      <c r="K296" s="64">
        <v>330</v>
      </c>
    </row>
    <row r="297" spans="1:11" ht="17.25" customHeight="1">
      <c r="A297" s="9"/>
      <c r="B297" s="9"/>
      <c r="C297" s="11" t="s">
        <v>302</v>
      </c>
      <c r="D297" s="17">
        <v>7094</v>
      </c>
      <c r="E297" s="16">
        <v>0</v>
      </c>
      <c r="F297" s="14">
        <f t="shared" si="4"/>
        <v>7094</v>
      </c>
      <c r="G297" s="35">
        <v>0</v>
      </c>
      <c r="H297" s="35">
        <v>0</v>
      </c>
      <c r="I297" s="36">
        <v>0</v>
      </c>
      <c r="J297" s="64">
        <v>14</v>
      </c>
      <c r="K297" s="64">
        <v>186</v>
      </c>
    </row>
    <row r="298" spans="1:11" ht="17.25" customHeight="1">
      <c r="A298" s="9"/>
      <c r="B298" s="9"/>
      <c r="C298" s="11" t="s">
        <v>303</v>
      </c>
      <c r="D298" s="17">
        <v>7318</v>
      </c>
      <c r="E298" s="16">
        <v>0</v>
      </c>
      <c r="F298" s="14">
        <f t="shared" si="4"/>
        <v>7318</v>
      </c>
      <c r="G298" s="35">
        <v>0</v>
      </c>
      <c r="H298" s="35">
        <v>0</v>
      </c>
      <c r="I298" s="36">
        <v>0</v>
      </c>
      <c r="J298" s="64">
        <v>18</v>
      </c>
      <c r="K298" s="64">
        <v>353</v>
      </c>
    </row>
    <row r="299" spans="1:11" ht="17.25" customHeight="1">
      <c r="A299" s="9"/>
      <c r="B299" s="9"/>
      <c r="C299" s="11" t="s">
        <v>304</v>
      </c>
      <c r="D299" s="17">
        <v>4860</v>
      </c>
      <c r="E299" s="16">
        <v>0</v>
      </c>
      <c r="F299" s="14">
        <f t="shared" si="4"/>
        <v>4860</v>
      </c>
      <c r="G299" s="35">
        <v>302</v>
      </c>
      <c r="H299" s="35">
        <v>0</v>
      </c>
      <c r="I299" s="36">
        <v>0</v>
      </c>
      <c r="J299" s="64">
        <v>17</v>
      </c>
      <c r="K299" s="64">
        <v>136</v>
      </c>
    </row>
    <row r="300" spans="1:11" ht="17.25" customHeight="1">
      <c r="A300" s="9"/>
      <c r="B300" s="9"/>
      <c r="C300" s="11" t="s">
        <v>305</v>
      </c>
      <c r="D300" s="17">
        <v>10080</v>
      </c>
      <c r="E300" s="16">
        <v>0</v>
      </c>
      <c r="F300" s="14">
        <f t="shared" si="4"/>
        <v>10080</v>
      </c>
      <c r="G300" s="35">
        <v>0</v>
      </c>
      <c r="H300" s="35">
        <v>0</v>
      </c>
      <c r="I300" s="36">
        <v>0</v>
      </c>
      <c r="J300" s="64">
        <v>27</v>
      </c>
      <c r="K300" s="64">
        <v>334</v>
      </c>
    </row>
    <row r="301" spans="1:11" ht="17.25" customHeight="1">
      <c r="A301" s="9"/>
      <c r="B301" s="9"/>
      <c r="C301" s="11" t="s">
        <v>306</v>
      </c>
      <c r="D301" s="41">
        <v>4345</v>
      </c>
      <c r="E301" s="16">
        <v>0</v>
      </c>
      <c r="F301" s="14">
        <f t="shared" si="4"/>
        <v>4345</v>
      </c>
      <c r="G301" s="35">
        <v>0</v>
      </c>
      <c r="H301" s="35">
        <v>0</v>
      </c>
      <c r="I301" s="36">
        <v>0</v>
      </c>
      <c r="J301" s="64">
        <v>14</v>
      </c>
      <c r="K301" s="64">
        <v>157</v>
      </c>
    </row>
    <row r="302" spans="1:11" ht="17.25" customHeight="1">
      <c r="A302" s="9"/>
      <c r="B302" s="9"/>
      <c r="C302" s="11" t="s">
        <v>307</v>
      </c>
      <c r="D302" s="17">
        <v>9037</v>
      </c>
      <c r="E302" s="16">
        <v>0</v>
      </c>
      <c r="F302" s="14">
        <f t="shared" si="4"/>
        <v>9037</v>
      </c>
      <c r="G302" s="35">
        <v>0</v>
      </c>
      <c r="H302" s="35">
        <v>0</v>
      </c>
      <c r="I302" s="36">
        <v>0</v>
      </c>
      <c r="J302" s="64">
        <v>20</v>
      </c>
      <c r="K302" s="64">
        <v>328</v>
      </c>
    </row>
    <row r="303" spans="1:11" ht="17.25" customHeight="1">
      <c r="A303" s="9"/>
      <c r="B303" s="9"/>
      <c r="C303" s="11" t="s">
        <v>308</v>
      </c>
      <c r="D303" s="41">
        <v>6326</v>
      </c>
      <c r="E303" s="16">
        <v>0</v>
      </c>
      <c r="F303" s="14">
        <f t="shared" si="4"/>
        <v>6326</v>
      </c>
      <c r="G303" s="35">
        <v>0</v>
      </c>
      <c r="H303" s="35">
        <v>0</v>
      </c>
      <c r="I303" s="36">
        <v>0</v>
      </c>
      <c r="J303" s="64">
        <v>19</v>
      </c>
      <c r="K303" s="64">
        <v>271</v>
      </c>
    </row>
    <row r="304" spans="1:11" ht="17.25" customHeight="1">
      <c r="A304" s="9"/>
      <c r="B304" s="9"/>
      <c r="C304" s="11" t="s">
        <v>309</v>
      </c>
      <c r="D304" s="17">
        <v>1361</v>
      </c>
      <c r="E304" s="16">
        <v>0</v>
      </c>
      <c r="F304" s="14">
        <f t="shared" si="4"/>
        <v>1361</v>
      </c>
      <c r="G304" s="35">
        <v>0</v>
      </c>
      <c r="H304" s="35">
        <v>0</v>
      </c>
      <c r="I304" s="36">
        <v>0</v>
      </c>
      <c r="J304" s="64">
        <v>3</v>
      </c>
      <c r="K304" s="64">
        <v>24</v>
      </c>
    </row>
    <row r="305" spans="1:13" ht="17.25" customHeight="1">
      <c r="A305" s="9"/>
      <c r="B305" s="9"/>
      <c r="C305" s="11" t="s">
        <v>310</v>
      </c>
      <c r="D305" s="17">
        <v>145</v>
      </c>
      <c r="E305" s="16">
        <v>0</v>
      </c>
      <c r="F305" s="14">
        <f t="shared" si="4"/>
        <v>145</v>
      </c>
      <c r="G305" s="35">
        <v>0</v>
      </c>
      <c r="H305" s="35">
        <v>0</v>
      </c>
      <c r="I305" s="36">
        <v>0</v>
      </c>
      <c r="J305" s="64">
        <v>3</v>
      </c>
      <c r="K305" s="64">
        <v>21</v>
      </c>
    </row>
    <row r="306" spans="1:13" ht="17.25" customHeight="1">
      <c r="A306" s="9"/>
      <c r="B306" s="9"/>
      <c r="C306" s="11" t="s">
        <v>311</v>
      </c>
      <c r="D306" s="17">
        <v>1442</v>
      </c>
      <c r="E306" s="16">
        <v>0</v>
      </c>
      <c r="F306" s="14">
        <f t="shared" si="4"/>
        <v>1442</v>
      </c>
      <c r="G306" s="35">
        <v>0</v>
      </c>
      <c r="H306" s="35">
        <v>0</v>
      </c>
      <c r="I306" s="36">
        <v>0</v>
      </c>
      <c r="J306" s="64">
        <v>3</v>
      </c>
      <c r="K306" s="64">
        <v>46</v>
      </c>
    </row>
    <row r="307" spans="1:13" ht="17.25" customHeight="1">
      <c r="A307" s="9"/>
      <c r="B307" s="9"/>
      <c r="C307" s="11" t="s">
        <v>312</v>
      </c>
      <c r="D307" s="15">
        <v>1209</v>
      </c>
      <c r="E307" s="15">
        <v>91</v>
      </c>
      <c r="F307" s="14">
        <f t="shared" si="4"/>
        <v>1300</v>
      </c>
      <c r="G307" s="35">
        <v>0</v>
      </c>
      <c r="H307" s="35">
        <v>0</v>
      </c>
      <c r="I307" s="36">
        <v>0</v>
      </c>
      <c r="J307" s="64">
        <v>3</v>
      </c>
      <c r="K307" s="64">
        <v>27</v>
      </c>
    </row>
    <row r="308" spans="1:13" ht="17.25" customHeight="1">
      <c r="A308" s="9"/>
      <c r="B308" s="9"/>
      <c r="C308" s="11" t="s">
        <v>313</v>
      </c>
      <c r="D308" s="15">
        <v>2145</v>
      </c>
      <c r="E308" s="15">
        <v>21</v>
      </c>
      <c r="F308" s="14">
        <f t="shared" si="4"/>
        <v>2166</v>
      </c>
      <c r="G308" s="35">
        <v>228</v>
      </c>
      <c r="H308" s="35">
        <v>75</v>
      </c>
      <c r="I308" s="36">
        <v>0</v>
      </c>
      <c r="J308" s="64">
        <v>5</v>
      </c>
      <c r="K308" s="64">
        <v>57</v>
      </c>
    </row>
    <row r="309" spans="1:13" ht="17.25" customHeight="1">
      <c r="A309" s="9"/>
      <c r="B309" s="9"/>
      <c r="C309" s="11" t="s">
        <v>314</v>
      </c>
      <c r="D309" s="15">
        <v>620</v>
      </c>
      <c r="E309" s="16">
        <v>0</v>
      </c>
      <c r="F309" s="14">
        <f t="shared" si="4"/>
        <v>620</v>
      </c>
      <c r="G309" s="35">
        <v>0</v>
      </c>
      <c r="H309" s="35">
        <v>0</v>
      </c>
      <c r="I309" s="36">
        <v>0</v>
      </c>
      <c r="J309" s="64">
        <v>2</v>
      </c>
      <c r="K309" s="64">
        <v>18</v>
      </c>
    </row>
    <row r="310" spans="1:13" ht="17.25" customHeight="1">
      <c r="A310" s="9"/>
      <c r="B310" s="9"/>
      <c r="C310" s="11" t="s">
        <v>315</v>
      </c>
      <c r="D310" s="15">
        <v>1050</v>
      </c>
      <c r="E310" s="16">
        <v>0</v>
      </c>
      <c r="F310" s="14">
        <f t="shared" si="4"/>
        <v>1050</v>
      </c>
      <c r="G310" s="35">
        <v>0</v>
      </c>
      <c r="H310" s="35">
        <v>0</v>
      </c>
      <c r="I310" s="36">
        <v>0</v>
      </c>
      <c r="J310" s="64">
        <v>4</v>
      </c>
      <c r="K310" s="64">
        <v>34</v>
      </c>
    </row>
    <row r="311" spans="1:13" ht="17.25" customHeight="1">
      <c r="A311" s="9"/>
      <c r="B311" s="9"/>
      <c r="C311" s="11" t="s">
        <v>316</v>
      </c>
      <c r="D311" s="15">
        <v>959</v>
      </c>
      <c r="E311" s="16">
        <v>0</v>
      </c>
      <c r="F311" s="14">
        <f t="shared" si="4"/>
        <v>959</v>
      </c>
      <c r="G311" s="35">
        <v>0</v>
      </c>
      <c r="H311" s="35">
        <v>0</v>
      </c>
      <c r="I311" s="36">
        <v>0</v>
      </c>
      <c r="J311" s="64">
        <v>5</v>
      </c>
      <c r="K311" s="64">
        <v>29</v>
      </c>
    </row>
    <row r="312" spans="1:13" ht="17.25" customHeight="1">
      <c r="A312" s="9"/>
      <c r="B312" s="9"/>
      <c r="C312" s="11" t="s">
        <v>317</v>
      </c>
      <c r="D312" s="15">
        <v>33238</v>
      </c>
      <c r="E312" s="16">
        <v>0</v>
      </c>
      <c r="F312" s="14">
        <f t="shared" si="4"/>
        <v>33238</v>
      </c>
      <c r="G312" s="35">
        <v>0</v>
      </c>
      <c r="H312" s="35">
        <v>0</v>
      </c>
      <c r="I312" s="36">
        <v>0</v>
      </c>
      <c r="J312" s="64">
        <v>31</v>
      </c>
      <c r="K312" s="64">
        <v>154</v>
      </c>
    </row>
    <row r="313" spans="1:13" ht="17.25" customHeight="1">
      <c r="A313" s="9"/>
      <c r="B313" s="9"/>
      <c r="C313" s="11"/>
      <c r="D313" s="16"/>
      <c r="E313" s="16"/>
      <c r="F313" s="14">
        <f t="shared" si="4"/>
        <v>0</v>
      </c>
      <c r="G313" s="35"/>
      <c r="H313" s="35"/>
      <c r="I313" s="36"/>
      <c r="J313" s="64"/>
      <c r="K313" s="64"/>
    </row>
    <row r="314" spans="1:13" s="89" customFormat="1" ht="17.25" customHeight="1">
      <c r="A314" s="141" t="s">
        <v>318</v>
      </c>
      <c r="B314" s="5" t="s">
        <v>319</v>
      </c>
      <c r="C314" s="6"/>
      <c r="D314" s="18">
        <v>0</v>
      </c>
      <c r="E314" s="18">
        <v>0</v>
      </c>
      <c r="F314" s="25">
        <f t="shared" si="4"/>
        <v>0</v>
      </c>
      <c r="G314" s="125">
        <v>0</v>
      </c>
      <c r="H314" s="125">
        <v>0</v>
      </c>
      <c r="I314" s="56">
        <v>0</v>
      </c>
      <c r="J314" s="56">
        <v>0</v>
      </c>
      <c r="K314" s="56">
        <v>0</v>
      </c>
      <c r="M314" s="89">
        <v>1987</v>
      </c>
    </row>
    <row r="315" spans="1:13" s="90" customFormat="1" ht="17.25" customHeight="1">
      <c r="A315" s="37"/>
      <c r="B315" s="37"/>
      <c r="C315" s="11" t="s">
        <v>320</v>
      </c>
      <c r="D315" s="40">
        <v>1987</v>
      </c>
      <c r="E315" s="38">
        <v>31</v>
      </c>
      <c r="F315" s="14">
        <f t="shared" si="4"/>
        <v>2018</v>
      </c>
      <c r="G315" s="35">
        <v>1312</v>
      </c>
      <c r="H315" s="35">
        <v>0</v>
      </c>
      <c r="I315" s="36">
        <v>0</v>
      </c>
      <c r="J315" s="63">
        <v>0</v>
      </c>
      <c r="K315" s="63">
        <v>0</v>
      </c>
      <c r="M315" s="114">
        <v>31</v>
      </c>
    </row>
    <row r="316" spans="1:13" s="90" customFormat="1" ht="17.25" customHeight="1">
      <c r="A316" s="37"/>
      <c r="B316" s="37"/>
      <c r="C316" s="11" t="s">
        <v>321</v>
      </c>
      <c r="D316" s="40">
        <v>1329</v>
      </c>
      <c r="E316" s="38">
        <v>0</v>
      </c>
      <c r="F316" s="14">
        <f t="shared" si="4"/>
        <v>1329</v>
      </c>
      <c r="G316" s="35">
        <v>35</v>
      </c>
      <c r="H316" s="35">
        <v>0</v>
      </c>
      <c r="I316" s="36">
        <v>0</v>
      </c>
      <c r="J316" s="63">
        <v>0</v>
      </c>
      <c r="K316" s="63">
        <v>0</v>
      </c>
      <c r="M316" s="90">
        <f>SUM(M314:M315)</f>
        <v>2018</v>
      </c>
    </row>
    <row r="317" spans="1:13" s="90" customFormat="1" ht="17.25" customHeight="1">
      <c r="A317" s="37"/>
      <c r="B317" s="37"/>
      <c r="C317" s="11" t="s">
        <v>322</v>
      </c>
      <c r="D317" s="40">
        <v>5074</v>
      </c>
      <c r="E317" s="38">
        <v>0</v>
      </c>
      <c r="F317" s="14">
        <f t="shared" si="4"/>
        <v>5074</v>
      </c>
      <c r="G317" s="35">
        <v>341</v>
      </c>
      <c r="H317" s="35">
        <v>0</v>
      </c>
      <c r="I317" s="36">
        <v>4316</v>
      </c>
      <c r="J317" s="63">
        <v>0</v>
      </c>
      <c r="K317" s="63">
        <v>0</v>
      </c>
    </row>
    <row r="318" spans="1:13" s="90" customFormat="1" ht="17.25" customHeight="1">
      <c r="A318" s="37"/>
      <c r="B318" s="37"/>
      <c r="C318" s="11" t="s">
        <v>323</v>
      </c>
      <c r="D318" s="40">
        <v>2219</v>
      </c>
      <c r="E318" s="38">
        <v>0</v>
      </c>
      <c r="F318" s="14">
        <f t="shared" si="4"/>
        <v>2219</v>
      </c>
      <c r="G318" s="36">
        <v>35</v>
      </c>
      <c r="H318" s="36">
        <v>0</v>
      </c>
      <c r="I318" s="36">
        <v>0</v>
      </c>
      <c r="J318" s="63"/>
      <c r="K318" s="63"/>
    </row>
    <row r="319" spans="1:13" s="90" customFormat="1" ht="17.25" customHeight="1">
      <c r="A319" s="37"/>
      <c r="B319" s="37"/>
      <c r="C319" s="11" t="s">
        <v>324</v>
      </c>
      <c r="D319" s="40">
        <v>1632</v>
      </c>
      <c r="E319" s="38">
        <v>0</v>
      </c>
      <c r="F319" s="14">
        <f t="shared" si="4"/>
        <v>1632</v>
      </c>
      <c r="G319" s="36">
        <v>35</v>
      </c>
      <c r="H319" s="36">
        <v>0</v>
      </c>
      <c r="I319" s="36">
        <v>0</v>
      </c>
      <c r="J319" s="63">
        <v>0</v>
      </c>
      <c r="K319" s="63">
        <v>0</v>
      </c>
    </row>
    <row r="320" spans="1:13" s="90" customFormat="1" ht="17.25" customHeight="1">
      <c r="A320" s="37"/>
      <c r="B320" s="37"/>
      <c r="C320" s="11" t="s">
        <v>325</v>
      </c>
      <c r="D320" s="40">
        <v>2303</v>
      </c>
      <c r="E320" s="38">
        <v>0</v>
      </c>
      <c r="F320" s="14">
        <f t="shared" si="4"/>
        <v>2303</v>
      </c>
      <c r="G320" s="36">
        <v>35</v>
      </c>
      <c r="H320" s="36">
        <v>0</v>
      </c>
      <c r="I320" s="36">
        <v>0</v>
      </c>
      <c r="J320" s="63">
        <v>0</v>
      </c>
      <c r="K320" s="63">
        <v>0</v>
      </c>
    </row>
    <row r="321" spans="1:13" s="90" customFormat="1" ht="17.25" customHeight="1">
      <c r="A321" s="37"/>
      <c r="B321" s="37"/>
      <c r="C321" s="11" t="s">
        <v>326</v>
      </c>
      <c r="D321" s="40">
        <v>1731</v>
      </c>
      <c r="E321" s="38">
        <v>0</v>
      </c>
      <c r="F321" s="14">
        <f t="shared" si="4"/>
        <v>1731</v>
      </c>
      <c r="G321" s="36">
        <v>35</v>
      </c>
      <c r="H321" s="36">
        <v>0</v>
      </c>
      <c r="I321" s="36">
        <v>0</v>
      </c>
      <c r="J321" s="63">
        <v>0</v>
      </c>
      <c r="K321" s="63">
        <v>0</v>
      </c>
    </row>
    <row r="322" spans="1:13" s="90" customFormat="1" ht="17.25" customHeight="1">
      <c r="A322" s="37"/>
      <c r="B322" s="37"/>
      <c r="C322" s="11" t="s">
        <v>327</v>
      </c>
      <c r="D322" s="40">
        <v>3759</v>
      </c>
      <c r="E322" s="38">
        <v>0</v>
      </c>
      <c r="F322" s="14">
        <f t="shared" si="4"/>
        <v>3759</v>
      </c>
      <c r="G322" s="36">
        <v>35</v>
      </c>
      <c r="H322" s="36">
        <v>0</v>
      </c>
      <c r="I322" s="36">
        <v>0</v>
      </c>
      <c r="J322" s="63">
        <v>0</v>
      </c>
      <c r="K322" s="63">
        <v>0</v>
      </c>
    </row>
    <row r="323" spans="1:13" s="90" customFormat="1" ht="17.25" customHeight="1">
      <c r="A323" s="37"/>
      <c r="B323" s="37"/>
      <c r="C323" s="11" t="s">
        <v>328</v>
      </c>
      <c r="D323" s="40">
        <v>1288</v>
      </c>
      <c r="E323" s="38">
        <v>0</v>
      </c>
      <c r="F323" s="14">
        <f t="shared" si="4"/>
        <v>1288</v>
      </c>
      <c r="G323" s="36">
        <v>215</v>
      </c>
      <c r="H323" s="36">
        <v>0</v>
      </c>
      <c r="I323" s="36">
        <v>0</v>
      </c>
      <c r="J323" s="63">
        <v>0</v>
      </c>
      <c r="K323" s="63">
        <v>0</v>
      </c>
    </row>
    <row r="324" spans="1:13" ht="17.25" customHeight="1">
      <c r="A324" s="9"/>
      <c r="B324" s="9"/>
      <c r="C324" s="11"/>
      <c r="D324" s="16"/>
      <c r="E324" s="16"/>
      <c r="F324" s="14">
        <f t="shared" si="4"/>
        <v>0</v>
      </c>
      <c r="G324" s="36"/>
      <c r="H324" s="36"/>
      <c r="I324" s="36"/>
      <c r="J324" s="64"/>
      <c r="K324" s="64"/>
    </row>
    <row r="325" spans="1:13" s="89" customFormat="1" ht="17.25" customHeight="1">
      <c r="A325" s="141" t="s">
        <v>329</v>
      </c>
      <c r="B325" s="5" t="s">
        <v>330</v>
      </c>
      <c r="C325" s="6"/>
      <c r="D325" s="18">
        <v>0</v>
      </c>
      <c r="E325" s="18">
        <v>0</v>
      </c>
      <c r="F325" s="25">
        <f t="shared" si="4"/>
        <v>0</v>
      </c>
      <c r="G325" s="56">
        <v>0</v>
      </c>
      <c r="H325" s="56">
        <v>0</v>
      </c>
      <c r="I325" s="56">
        <v>0</v>
      </c>
      <c r="J325" s="56">
        <v>0</v>
      </c>
      <c r="K325" s="56">
        <v>0</v>
      </c>
    </row>
    <row r="326" spans="1:13" s="90" customFormat="1" ht="17.25" customHeight="1">
      <c r="A326" s="37"/>
      <c r="B326" s="37"/>
      <c r="C326" s="11" t="s">
        <v>331</v>
      </c>
      <c r="D326" s="34">
        <v>1616</v>
      </c>
      <c r="E326" s="38">
        <v>0</v>
      </c>
      <c r="F326" s="14">
        <f t="shared" si="4"/>
        <v>1616</v>
      </c>
      <c r="G326" s="36">
        <v>0</v>
      </c>
      <c r="H326" s="36">
        <v>0</v>
      </c>
      <c r="I326" s="36">
        <v>0</v>
      </c>
      <c r="J326" s="63">
        <v>0</v>
      </c>
      <c r="K326" s="63">
        <v>0</v>
      </c>
    </row>
    <row r="327" spans="1:13" s="90" customFormat="1" ht="17.25" customHeight="1">
      <c r="A327" s="37"/>
      <c r="B327" s="37"/>
      <c r="C327" s="11" t="s">
        <v>332</v>
      </c>
      <c r="D327" s="34">
        <v>916</v>
      </c>
      <c r="E327" s="38">
        <v>0</v>
      </c>
      <c r="F327" s="14">
        <f t="shared" si="4"/>
        <v>916</v>
      </c>
      <c r="G327" s="36">
        <v>0</v>
      </c>
      <c r="H327" s="36">
        <v>0</v>
      </c>
      <c r="I327" s="36">
        <v>0</v>
      </c>
      <c r="J327" s="63">
        <v>0</v>
      </c>
      <c r="K327" s="63">
        <v>0</v>
      </c>
    </row>
    <row r="328" spans="1:13" s="90" customFormat="1" ht="17.25" customHeight="1">
      <c r="A328" s="37"/>
      <c r="B328" s="37"/>
      <c r="C328" s="11" t="s">
        <v>333</v>
      </c>
      <c r="D328" s="34">
        <v>3973</v>
      </c>
      <c r="E328" s="38">
        <v>0</v>
      </c>
      <c r="F328" s="14">
        <f t="shared" si="4"/>
        <v>3973</v>
      </c>
      <c r="G328" s="36">
        <v>0</v>
      </c>
      <c r="H328" s="36">
        <v>75</v>
      </c>
      <c r="I328" s="36">
        <v>0</v>
      </c>
      <c r="J328" s="63">
        <v>0</v>
      </c>
      <c r="K328" s="63">
        <v>127</v>
      </c>
      <c r="M328" s="114">
        <v>3846</v>
      </c>
    </row>
    <row r="329" spans="1:13" s="90" customFormat="1" ht="17.25" customHeight="1">
      <c r="A329" s="37"/>
      <c r="B329" s="37"/>
      <c r="C329" s="11" t="s">
        <v>334</v>
      </c>
      <c r="D329" s="34">
        <v>4086</v>
      </c>
      <c r="E329" s="38">
        <v>0</v>
      </c>
      <c r="F329" s="14">
        <f t="shared" si="4"/>
        <v>4086</v>
      </c>
      <c r="G329" s="36">
        <v>0</v>
      </c>
      <c r="H329" s="36">
        <v>0</v>
      </c>
      <c r="I329" s="36">
        <v>0</v>
      </c>
      <c r="J329" s="63">
        <v>0</v>
      </c>
      <c r="K329" s="63">
        <v>0</v>
      </c>
      <c r="M329" s="114">
        <v>127</v>
      </c>
    </row>
    <row r="330" spans="1:13" s="90" customFormat="1" ht="17.25" customHeight="1">
      <c r="A330" s="37"/>
      <c r="B330" s="37"/>
      <c r="C330" s="11" t="s">
        <v>335</v>
      </c>
      <c r="D330" s="34">
        <v>4684</v>
      </c>
      <c r="E330" s="38">
        <v>0</v>
      </c>
      <c r="F330" s="14">
        <f t="shared" si="4"/>
        <v>4684</v>
      </c>
      <c r="G330" s="36">
        <v>0</v>
      </c>
      <c r="H330" s="36">
        <v>0</v>
      </c>
      <c r="I330" s="36">
        <v>0</v>
      </c>
      <c r="J330" s="63">
        <v>0</v>
      </c>
      <c r="K330" s="63">
        <v>0</v>
      </c>
      <c r="M330" s="140">
        <f>SUM(M328:M329)</f>
        <v>3973</v>
      </c>
    </row>
    <row r="331" spans="1:13" s="90" customFormat="1" ht="17.25" customHeight="1">
      <c r="A331" s="37"/>
      <c r="B331" s="37"/>
      <c r="C331" s="11" t="s">
        <v>336</v>
      </c>
      <c r="D331" s="34">
        <v>846</v>
      </c>
      <c r="E331" s="38">
        <v>0</v>
      </c>
      <c r="F331" s="14">
        <f t="shared" ref="F331:F394" si="5">SUM(D331+E331)</f>
        <v>846</v>
      </c>
      <c r="G331" s="36">
        <v>0</v>
      </c>
      <c r="H331" s="36">
        <v>0</v>
      </c>
      <c r="I331" s="36">
        <v>0</v>
      </c>
      <c r="J331" s="63">
        <v>0</v>
      </c>
      <c r="K331" s="63">
        <v>0</v>
      </c>
    </row>
    <row r="332" spans="1:13" s="90" customFormat="1" ht="17.25" customHeight="1">
      <c r="A332" s="37"/>
      <c r="B332" s="37"/>
      <c r="C332" s="11" t="s">
        <v>337</v>
      </c>
      <c r="D332" s="38">
        <v>3295</v>
      </c>
      <c r="E332" s="38">
        <v>2</v>
      </c>
      <c r="F332" s="14">
        <f t="shared" si="5"/>
        <v>3297</v>
      </c>
      <c r="G332" s="36">
        <v>0</v>
      </c>
      <c r="H332" s="36">
        <v>0</v>
      </c>
      <c r="I332" s="36">
        <v>0</v>
      </c>
      <c r="J332" s="63">
        <v>24</v>
      </c>
      <c r="K332" s="63">
        <v>167</v>
      </c>
    </row>
    <row r="333" spans="1:13" s="90" customFormat="1" ht="17.25" customHeight="1">
      <c r="A333" s="37"/>
      <c r="B333" s="37"/>
      <c r="C333" s="11" t="s">
        <v>338</v>
      </c>
      <c r="D333" s="34">
        <v>399</v>
      </c>
      <c r="E333" s="38">
        <v>0</v>
      </c>
      <c r="F333" s="14">
        <f t="shared" si="5"/>
        <v>399</v>
      </c>
      <c r="G333" s="36">
        <v>0</v>
      </c>
      <c r="H333" s="36">
        <v>0</v>
      </c>
      <c r="I333" s="36">
        <v>0</v>
      </c>
      <c r="J333" s="63">
        <v>0</v>
      </c>
      <c r="K333" s="63">
        <v>0</v>
      </c>
    </row>
    <row r="334" spans="1:13" s="90" customFormat="1" ht="17.25" customHeight="1">
      <c r="A334" s="37"/>
      <c r="B334" s="37"/>
      <c r="C334" s="11" t="s">
        <v>339</v>
      </c>
      <c r="D334" s="34">
        <v>596</v>
      </c>
      <c r="E334" s="38">
        <v>0</v>
      </c>
      <c r="F334" s="14">
        <f t="shared" si="5"/>
        <v>596</v>
      </c>
      <c r="G334" s="36">
        <v>0</v>
      </c>
      <c r="H334" s="36">
        <v>0</v>
      </c>
      <c r="I334" s="36">
        <v>0</v>
      </c>
      <c r="J334" s="63">
        <v>0</v>
      </c>
      <c r="K334" s="63">
        <v>0</v>
      </c>
    </row>
    <row r="335" spans="1:13" ht="17.25" customHeight="1">
      <c r="A335" s="9"/>
      <c r="B335" s="9"/>
      <c r="C335" s="11" t="s">
        <v>340</v>
      </c>
      <c r="D335" s="34">
        <v>1412</v>
      </c>
      <c r="E335" s="16">
        <v>0</v>
      </c>
      <c r="F335" s="14">
        <f t="shared" si="5"/>
        <v>1412</v>
      </c>
      <c r="G335" s="36">
        <v>0</v>
      </c>
      <c r="H335" s="36">
        <v>0</v>
      </c>
      <c r="I335" s="36">
        <v>0</v>
      </c>
      <c r="J335" s="64">
        <v>0</v>
      </c>
      <c r="K335" s="64">
        <v>0</v>
      </c>
    </row>
    <row r="336" spans="1:13" ht="17.25" customHeight="1">
      <c r="A336" s="21"/>
      <c r="B336" s="21"/>
      <c r="C336" s="22"/>
      <c r="D336" s="23"/>
      <c r="E336" s="16"/>
      <c r="F336" s="14">
        <f t="shared" si="5"/>
        <v>0</v>
      </c>
      <c r="G336" s="36"/>
      <c r="H336" s="36"/>
      <c r="I336" s="36"/>
      <c r="J336" s="64"/>
      <c r="K336" s="64"/>
    </row>
    <row r="337" spans="1:13" s="89" customFormat="1" ht="17.25" customHeight="1">
      <c r="A337" s="141" t="s">
        <v>341</v>
      </c>
      <c r="B337" s="5" t="s">
        <v>342</v>
      </c>
      <c r="C337" s="6"/>
      <c r="D337" s="18">
        <v>0</v>
      </c>
      <c r="E337" s="18">
        <v>0</v>
      </c>
      <c r="F337" s="25">
        <f t="shared" si="5"/>
        <v>0</v>
      </c>
      <c r="G337" s="56">
        <v>0</v>
      </c>
      <c r="H337" s="56">
        <v>0</v>
      </c>
      <c r="I337" s="56">
        <v>0</v>
      </c>
      <c r="J337" s="56">
        <v>0</v>
      </c>
      <c r="K337" s="56">
        <v>0</v>
      </c>
    </row>
    <row r="338" spans="1:13" s="90" customFormat="1" ht="17.25" customHeight="1">
      <c r="A338" s="37"/>
      <c r="B338" s="37"/>
      <c r="C338" s="11" t="s">
        <v>343</v>
      </c>
      <c r="D338" s="38">
        <v>1263</v>
      </c>
      <c r="E338" s="38">
        <v>7</v>
      </c>
      <c r="F338" s="14">
        <f t="shared" si="5"/>
        <v>1270</v>
      </c>
      <c r="G338" s="36">
        <v>441</v>
      </c>
      <c r="H338" s="36">
        <v>0</v>
      </c>
      <c r="I338" s="36">
        <v>87</v>
      </c>
      <c r="J338" s="63">
        <v>17</v>
      </c>
      <c r="K338" s="63">
        <v>193</v>
      </c>
      <c r="M338" s="114">
        <v>16</v>
      </c>
    </row>
    <row r="339" spans="1:13" s="90" customFormat="1" ht="17.25" customHeight="1">
      <c r="A339" s="37"/>
      <c r="B339" s="37"/>
      <c r="C339" s="11" t="s">
        <v>344</v>
      </c>
      <c r="D339" s="17">
        <v>1186</v>
      </c>
      <c r="E339" s="38">
        <v>0</v>
      </c>
      <c r="F339" s="14">
        <f t="shared" si="5"/>
        <v>1186</v>
      </c>
      <c r="G339" s="36">
        <v>0</v>
      </c>
      <c r="H339" s="36">
        <v>0</v>
      </c>
      <c r="I339" s="36">
        <v>0</v>
      </c>
      <c r="J339" s="63">
        <v>0</v>
      </c>
      <c r="K339" s="63">
        <v>0</v>
      </c>
      <c r="M339" s="90">
        <v>21</v>
      </c>
    </row>
    <row r="340" spans="1:13" s="90" customFormat="1" ht="17.25" customHeight="1">
      <c r="A340" s="37"/>
      <c r="B340" s="37"/>
      <c r="C340" s="11" t="s">
        <v>345</v>
      </c>
      <c r="D340" s="17">
        <v>1350</v>
      </c>
      <c r="E340" s="38">
        <v>0</v>
      </c>
      <c r="F340" s="14">
        <f t="shared" si="5"/>
        <v>1350</v>
      </c>
      <c r="G340" s="36">
        <v>0</v>
      </c>
      <c r="H340" s="36">
        <v>0</v>
      </c>
      <c r="I340" s="36">
        <v>0</v>
      </c>
      <c r="J340" s="63">
        <v>0</v>
      </c>
      <c r="K340" s="63">
        <v>0</v>
      </c>
      <c r="M340" s="90">
        <v>14</v>
      </c>
    </row>
    <row r="341" spans="1:13" s="90" customFormat="1" ht="17.25" customHeight="1">
      <c r="A341" s="37"/>
      <c r="B341" s="37"/>
      <c r="C341" s="11" t="s">
        <v>346</v>
      </c>
      <c r="D341" s="38">
        <v>1539</v>
      </c>
      <c r="E341" s="38">
        <v>0</v>
      </c>
      <c r="F341" s="14">
        <f t="shared" si="5"/>
        <v>1539</v>
      </c>
      <c r="G341" s="36">
        <v>0</v>
      </c>
      <c r="H341" s="36">
        <v>0</v>
      </c>
      <c r="I341" s="36">
        <v>0</v>
      </c>
      <c r="J341" s="63">
        <v>19</v>
      </c>
      <c r="K341" s="63">
        <v>259</v>
      </c>
      <c r="M341" s="114">
        <v>19</v>
      </c>
    </row>
    <row r="342" spans="1:13" s="90" customFormat="1" ht="17.25" customHeight="1">
      <c r="A342" s="37"/>
      <c r="B342" s="37"/>
      <c r="C342" s="11" t="s">
        <v>347</v>
      </c>
      <c r="D342" s="17">
        <v>2531</v>
      </c>
      <c r="E342" s="38"/>
      <c r="F342" s="14">
        <f t="shared" si="5"/>
        <v>2531</v>
      </c>
      <c r="G342" s="36">
        <v>0</v>
      </c>
      <c r="H342" s="36">
        <v>0</v>
      </c>
      <c r="I342" s="36">
        <v>0</v>
      </c>
      <c r="J342" s="63">
        <v>0</v>
      </c>
      <c r="K342" s="63">
        <v>0</v>
      </c>
      <c r="M342" s="90">
        <v>20</v>
      </c>
    </row>
    <row r="343" spans="1:13" s="90" customFormat="1" ht="17.25" customHeight="1">
      <c r="A343" s="37"/>
      <c r="B343" s="37"/>
      <c r="C343" s="11" t="s">
        <v>348</v>
      </c>
      <c r="D343" s="17">
        <v>2004</v>
      </c>
      <c r="E343" s="38"/>
      <c r="F343" s="14">
        <f t="shared" si="5"/>
        <v>2004</v>
      </c>
      <c r="G343" s="36">
        <v>0</v>
      </c>
      <c r="H343" s="36">
        <v>0</v>
      </c>
      <c r="I343" s="36">
        <v>0</v>
      </c>
      <c r="J343" s="63">
        <v>0</v>
      </c>
      <c r="K343" s="63">
        <v>0</v>
      </c>
      <c r="M343" s="127">
        <v>7</v>
      </c>
    </row>
    <row r="344" spans="1:13" s="90" customFormat="1" ht="17.25" customHeight="1">
      <c r="A344" s="37"/>
      <c r="B344" s="37"/>
      <c r="C344" s="11" t="s">
        <v>349</v>
      </c>
      <c r="D344" s="17">
        <v>644</v>
      </c>
      <c r="E344" s="38"/>
      <c r="F344" s="14">
        <f t="shared" si="5"/>
        <v>644</v>
      </c>
      <c r="G344" s="36">
        <v>0</v>
      </c>
      <c r="H344" s="36">
        <v>0</v>
      </c>
      <c r="I344" s="36">
        <v>0</v>
      </c>
      <c r="J344" s="63">
        <v>0</v>
      </c>
      <c r="K344" s="63">
        <v>0</v>
      </c>
      <c r="M344" s="127">
        <v>14</v>
      </c>
    </row>
    <row r="345" spans="1:13" s="90" customFormat="1" ht="17.25" customHeight="1">
      <c r="A345" s="37"/>
      <c r="B345" s="37"/>
      <c r="C345" s="11" t="s">
        <v>350</v>
      </c>
      <c r="D345" s="17">
        <v>1370</v>
      </c>
      <c r="E345" s="38"/>
      <c r="F345" s="14">
        <f t="shared" si="5"/>
        <v>1370</v>
      </c>
      <c r="G345" s="36">
        <v>0</v>
      </c>
      <c r="H345" s="36">
        <v>0</v>
      </c>
      <c r="I345" s="36">
        <v>0</v>
      </c>
      <c r="J345" s="63">
        <v>0</v>
      </c>
      <c r="K345" s="63">
        <v>0</v>
      </c>
      <c r="M345" s="127">
        <v>12</v>
      </c>
    </row>
    <row r="346" spans="1:13" s="90" customFormat="1" ht="17.25" customHeight="1">
      <c r="A346" s="37"/>
      <c r="B346" s="37"/>
      <c r="C346" s="11" t="s">
        <v>351</v>
      </c>
      <c r="D346" s="17">
        <v>1040</v>
      </c>
      <c r="E346" s="38"/>
      <c r="F346" s="14">
        <f t="shared" si="5"/>
        <v>1040</v>
      </c>
      <c r="G346" s="36">
        <v>0</v>
      </c>
      <c r="H346" s="36">
        <v>0</v>
      </c>
      <c r="I346" s="36">
        <v>0</v>
      </c>
      <c r="J346" s="63">
        <v>0</v>
      </c>
      <c r="K346" s="63">
        <v>0</v>
      </c>
      <c r="M346" s="127">
        <v>11</v>
      </c>
    </row>
    <row r="347" spans="1:13" s="90" customFormat="1" ht="17.25" customHeight="1">
      <c r="A347" s="37"/>
      <c r="B347" s="37"/>
      <c r="C347" s="11" t="s">
        <v>352</v>
      </c>
      <c r="D347" s="17">
        <v>1020</v>
      </c>
      <c r="E347" s="38"/>
      <c r="F347" s="14">
        <f t="shared" si="5"/>
        <v>1020</v>
      </c>
      <c r="G347" s="36">
        <v>0</v>
      </c>
      <c r="H347" s="36">
        <v>0</v>
      </c>
      <c r="I347" s="36">
        <v>0</v>
      </c>
      <c r="J347" s="63">
        <v>0</v>
      </c>
      <c r="K347" s="63">
        <v>0</v>
      </c>
      <c r="M347" s="127">
        <v>12</v>
      </c>
    </row>
    <row r="348" spans="1:13" s="90" customFormat="1" ht="17.25" customHeight="1">
      <c r="A348" s="37"/>
      <c r="B348" s="37"/>
      <c r="C348" s="11" t="s">
        <v>353</v>
      </c>
      <c r="D348" s="17">
        <v>572</v>
      </c>
      <c r="E348" s="38"/>
      <c r="F348" s="14">
        <f t="shared" si="5"/>
        <v>572</v>
      </c>
      <c r="G348" s="36">
        <v>0</v>
      </c>
      <c r="H348" s="36">
        <v>0</v>
      </c>
      <c r="I348" s="36">
        <v>0</v>
      </c>
      <c r="J348" s="63">
        <v>0</v>
      </c>
      <c r="K348" s="63">
        <v>0</v>
      </c>
      <c r="M348" s="127">
        <v>22</v>
      </c>
    </row>
    <row r="349" spans="1:13" s="90" customFormat="1" ht="17.25" customHeight="1">
      <c r="A349" s="37"/>
      <c r="B349" s="37"/>
      <c r="C349" s="11" t="s">
        <v>354</v>
      </c>
      <c r="D349" s="17">
        <v>536</v>
      </c>
      <c r="E349" s="38"/>
      <c r="F349" s="14">
        <f t="shared" si="5"/>
        <v>536</v>
      </c>
      <c r="G349" s="36">
        <v>0</v>
      </c>
      <c r="H349" s="36">
        <v>0</v>
      </c>
      <c r="I349" s="36">
        <v>0</v>
      </c>
      <c r="J349" s="63">
        <v>0</v>
      </c>
      <c r="K349" s="63">
        <v>0</v>
      </c>
      <c r="M349" s="127">
        <v>18</v>
      </c>
    </row>
    <row r="350" spans="1:13" s="90" customFormat="1" ht="17.25" customHeight="1">
      <c r="A350" s="37"/>
      <c r="B350" s="37"/>
      <c r="C350" s="11" t="s">
        <v>355</v>
      </c>
      <c r="D350" s="17">
        <v>500</v>
      </c>
      <c r="E350" s="38"/>
      <c r="F350" s="14">
        <f t="shared" si="5"/>
        <v>500</v>
      </c>
      <c r="G350" s="36">
        <v>0</v>
      </c>
      <c r="H350" s="36">
        <v>0</v>
      </c>
      <c r="I350" s="36">
        <v>0</v>
      </c>
      <c r="J350" s="63">
        <v>0</v>
      </c>
      <c r="K350" s="63">
        <v>0</v>
      </c>
      <c r="M350" s="127">
        <v>7</v>
      </c>
    </row>
    <row r="351" spans="1:13" s="90" customFormat="1" ht="17.25" customHeight="1">
      <c r="A351" s="37"/>
      <c r="B351" s="37"/>
      <c r="C351" s="11" t="s">
        <v>356</v>
      </c>
      <c r="D351" s="17">
        <v>284</v>
      </c>
      <c r="E351" s="38"/>
      <c r="F351" s="14">
        <f t="shared" si="5"/>
        <v>284</v>
      </c>
      <c r="G351" s="36">
        <v>0</v>
      </c>
      <c r="H351" s="36">
        <v>0</v>
      </c>
      <c r="I351" s="36">
        <v>0</v>
      </c>
      <c r="J351" s="63">
        <v>0</v>
      </c>
      <c r="K351" s="63">
        <v>0</v>
      </c>
      <c r="M351" s="140">
        <f>SUM(M338:M350)</f>
        <v>193</v>
      </c>
    </row>
    <row r="352" spans="1:13" s="90" customFormat="1" ht="17.25" customHeight="1">
      <c r="A352" s="37"/>
      <c r="B352" s="37"/>
      <c r="C352" s="11" t="s">
        <v>357</v>
      </c>
      <c r="D352" s="38">
        <v>2869</v>
      </c>
      <c r="E352" s="38">
        <v>0</v>
      </c>
      <c r="F352" s="14">
        <f t="shared" si="5"/>
        <v>2869</v>
      </c>
      <c r="G352" s="36">
        <v>0</v>
      </c>
      <c r="H352" s="36">
        <v>0</v>
      </c>
      <c r="I352" s="36">
        <v>0</v>
      </c>
      <c r="J352" s="63">
        <v>21</v>
      </c>
      <c r="K352" s="63">
        <v>160</v>
      </c>
    </row>
    <row r="353" spans="1:11" s="90" customFormat="1" ht="17.25" customHeight="1">
      <c r="A353" s="37"/>
      <c r="B353" s="37"/>
      <c r="C353" s="11" t="s">
        <v>358</v>
      </c>
      <c r="D353" s="17">
        <v>446</v>
      </c>
      <c r="E353" s="38">
        <v>0</v>
      </c>
      <c r="F353" s="14">
        <f t="shared" si="5"/>
        <v>446</v>
      </c>
      <c r="G353" s="36">
        <v>0</v>
      </c>
      <c r="H353" s="36">
        <v>0</v>
      </c>
      <c r="I353" s="36">
        <v>0</v>
      </c>
      <c r="J353" s="63">
        <v>0</v>
      </c>
      <c r="K353" s="63">
        <v>0</v>
      </c>
    </row>
    <row r="354" spans="1:11" s="90" customFormat="1" ht="17.25" customHeight="1">
      <c r="A354" s="37"/>
      <c r="B354" s="37"/>
      <c r="C354" s="11" t="s">
        <v>359</v>
      </c>
      <c r="D354" s="17">
        <v>1120</v>
      </c>
      <c r="E354" s="38">
        <v>0</v>
      </c>
      <c r="F354" s="14">
        <f t="shared" si="5"/>
        <v>1120</v>
      </c>
      <c r="G354" s="36">
        <v>0</v>
      </c>
      <c r="H354" s="36">
        <v>0</v>
      </c>
      <c r="I354" s="36">
        <v>0</v>
      </c>
      <c r="J354" s="63">
        <v>0</v>
      </c>
      <c r="K354" s="63">
        <v>0</v>
      </c>
    </row>
    <row r="355" spans="1:11" s="90" customFormat="1" ht="17.25" customHeight="1">
      <c r="A355" s="37"/>
      <c r="B355" s="37"/>
      <c r="C355" s="11" t="s">
        <v>360</v>
      </c>
      <c r="D355" s="17">
        <v>400</v>
      </c>
      <c r="E355" s="38">
        <v>0</v>
      </c>
      <c r="F355" s="14">
        <f t="shared" si="5"/>
        <v>400</v>
      </c>
      <c r="G355" s="36">
        <v>0</v>
      </c>
      <c r="H355" s="36">
        <v>0</v>
      </c>
      <c r="I355" s="36">
        <v>0</v>
      </c>
      <c r="J355" s="63">
        <v>0</v>
      </c>
      <c r="K355" s="63">
        <v>0</v>
      </c>
    </row>
    <row r="356" spans="1:11" s="90" customFormat="1" ht="17.25" customHeight="1">
      <c r="A356" s="37"/>
      <c r="B356" s="37"/>
      <c r="C356" s="11" t="s">
        <v>361</v>
      </c>
      <c r="D356" s="17">
        <v>862</v>
      </c>
      <c r="E356" s="38">
        <v>0</v>
      </c>
      <c r="F356" s="14">
        <f t="shared" si="5"/>
        <v>862</v>
      </c>
      <c r="G356" s="36">
        <v>0</v>
      </c>
      <c r="H356" s="36">
        <v>0</v>
      </c>
      <c r="I356" s="36">
        <v>0</v>
      </c>
      <c r="J356" s="63">
        <v>0</v>
      </c>
      <c r="K356" s="63">
        <v>0</v>
      </c>
    </row>
    <row r="357" spans="1:11" s="90" customFormat="1" ht="17.25" customHeight="1">
      <c r="A357" s="37"/>
      <c r="B357" s="37"/>
      <c r="C357" s="11" t="s">
        <v>362</v>
      </c>
      <c r="D357" s="17">
        <v>4900</v>
      </c>
      <c r="E357" s="38">
        <v>0</v>
      </c>
      <c r="F357" s="14">
        <f t="shared" si="5"/>
        <v>4900</v>
      </c>
      <c r="G357" s="36">
        <v>0</v>
      </c>
      <c r="H357" s="36">
        <v>0</v>
      </c>
      <c r="I357" s="36">
        <v>0</v>
      </c>
      <c r="J357" s="63">
        <v>0</v>
      </c>
      <c r="K357" s="63">
        <v>0</v>
      </c>
    </row>
    <row r="358" spans="1:11" s="90" customFormat="1" ht="17.25" customHeight="1">
      <c r="A358" s="37"/>
      <c r="B358" s="37"/>
      <c r="C358" s="11" t="s">
        <v>363</v>
      </c>
      <c r="D358" s="17">
        <v>860</v>
      </c>
      <c r="E358" s="38">
        <v>0</v>
      </c>
      <c r="F358" s="14">
        <f t="shared" si="5"/>
        <v>860</v>
      </c>
      <c r="G358" s="36">
        <v>0</v>
      </c>
      <c r="H358" s="36">
        <v>0</v>
      </c>
      <c r="I358" s="36">
        <v>0</v>
      </c>
      <c r="J358" s="63">
        <v>0</v>
      </c>
      <c r="K358" s="63">
        <v>0</v>
      </c>
    </row>
    <row r="359" spans="1:11" ht="17.25" customHeight="1">
      <c r="A359" s="9"/>
      <c r="B359" s="9"/>
      <c r="C359" s="11" t="s">
        <v>364</v>
      </c>
      <c r="D359" s="17">
        <v>1270</v>
      </c>
      <c r="E359" s="16">
        <v>0</v>
      </c>
      <c r="F359" s="14">
        <f t="shared" si="5"/>
        <v>1270</v>
      </c>
      <c r="G359" s="36">
        <v>0</v>
      </c>
      <c r="H359" s="36">
        <v>0</v>
      </c>
      <c r="I359" s="36">
        <v>0</v>
      </c>
      <c r="J359" s="63">
        <v>0</v>
      </c>
      <c r="K359" s="64">
        <v>0</v>
      </c>
    </row>
    <row r="360" spans="1:11" ht="17.25" customHeight="1">
      <c r="A360" s="9"/>
      <c r="B360" s="9"/>
      <c r="C360" s="11"/>
      <c r="D360" s="16"/>
      <c r="E360" s="16"/>
      <c r="F360" s="14">
        <f t="shared" si="5"/>
        <v>0</v>
      </c>
      <c r="G360" s="36"/>
      <c r="H360" s="36"/>
      <c r="I360" s="36"/>
      <c r="J360" s="63"/>
      <c r="K360" s="64"/>
    </row>
    <row r="361" spans="1:11" s="89" customFormat="1" ht="17.25" customHeight="1">
      <c r="A361" s="141" t="s">
        <v>365</v>
      </c>
      <c r="B361" s="5" t="s">
        <v>366</v>
      </c>
      <c r="C361" s="6"/>
      <c r="D361" s="18">
        <v>0</v>
      </c>
      <c r="E361" s="18">
        <v>0</v>
      </c>
      <c r="F361" s="25">
        <f t="shared" si="5"/>
        <v>0</v>
      </c>
      <c r="G361" s="56">
        <v>0</v>
      </c>
      <c r="H361" s="56">
        <v>0</v>
      </c>
      <c r="I361" s="56">
        <v>0</v>
      </c>
      <c r="J361" s="56">
        <v>0</v>
      </c>
      <c r="K361" s="56">
        <v>0</v>
      </c>
    </row>
    <row r="362" spans="1:11" ht="17.25" customHeight="1">
      <c r="A362" s="9"/>
      <c r="B362" s="9"/>
      <c r="C362" s="11" t="s">
        <v>367</v>
      </c>
      <c r="D362" s="16">
        <v>620</v>
      </c>
      <c r="E362" s="16">
        <v>0</v>
      </c>
      <c r="F362" s="14">
        <f t="shared" si="5"/>
        <v>620</v>
      </c>
      <c r="G362" s="36">
        <v>0</v>
      </c>
      <c r="H362" s="36">
        <v>0</v>
      </c>
      <c r="I362" s="36">
        <v>0</v>
      </c>
      <c r="J362" s="63">
        <v>17</v>
      </c>
      <c r="K362" s="64">
        <v>124</v>
      </c>
    </row>
    <row r="363" spans="1:11" ht="17.25" customHeight="1">
      <c r="A363" s="9"/>
      <c r="B363" s="9"/>
      <c r="C363" s="11" t="s">
        <v>368</v>
      </c>
      <c r="D363" s="16">
        <v>1362</v>
      </c>
      <c r="E363" s="16">
        <v>0</v>
      </c>
      <c r="F363" s="14">
        <f t="shared" si="5"/>
        <v>1362</v>
      </c>
      <c r="G363" s="36">
        <v>0</v>
      </c>
      <c r="H363" s="36">
        <v>0</v>
      </c>
      <c r="I363" s="36">
        <v>0</v>
      </c>
      <c r="J363" s="63">
        <v>23</v>
      </c>
      <c r="K363" s="64">
        <v>284</v>
      </c>
    </row>
    <row r="364" spans="1:11" ht="17.25" customHeight="1">
      <c r="A364" s="9"/>
      <c r="B364" s="9"/>
      <c r="C364" s="11" t="s">
        <v>369</v>
      </c>
      <c r="D364" s="16">
        <v>462</v>
      </c>
      <c r="E364" s="16">
        <v>0</v>
      </c>
      <c r="F364" s="14">
        <f t="shared" si="5"/>
        <v>462</v>
      </c>
      <c r="G364" s="36">
        <v>0</v>
      </c>
      <c r="H364" s="36">
        <v>0</v>
      </c>
      <c r="I364" s="36">
        <v>0</v>
      </c>
      <c r="J364" s="63">
        <v>6</v>
      </c>
      <c r="K364" s="64">
        <v>44</v>
      </c>
    </row>
    <row r="365" spans="1:11" ht="17.25" customHeight="1">
      <c r="A365" s="9"/>
      <c r="B365" s="9"/>
      <c r="C365" s="11" t="s">
        <v>370</v>
      </c>
      <c r="D365" s="16">
        <v>3230</v>
      </c>
      <c r="E365" s="16">
        <v>0</v>
      </c>
      <c r="F365" s="14">
        <f t="shared" si="5"/>
        <v>3230</v>
      </c>
      <c r="G365" s="36">
        <v>0</v>
      </c>
      <c r="H365" s="36">
        <v>0</v>
      </c>
      <c r="I365" s="36">
        <v>0</v>
      </c>
      <c r="J365" s="63">
        <v>20</v>
      </c>
      <c r="K365" s="64">
        <v>281</v>
      </c>
    </row>
    <row r="366" spans="1:11" ht="17.25" customHeight="1">
      <c r="A366" s="9"/>
      <c r="B366" s="9"/>
      <c r="C366" s="11" t="s">
        <v>371</v>
      </c>
      <c r="D366" s="16">
        <v>1372</v>
      </c>
      <c r="E366" s="16">
        <v>8</v>
      </c>
      <c r="F366" s="14">
        <f t="shared" si="5"/>
        <v>1380</v>
      </c>
      <c r="G366" s="36">
        <v>0</v>
      </c>
      <c r="H366" s="36">
        <v>0</v>
      </c>
      <c r="I366" s="36">
        <v>0</v>
      </c>
      <c r="J366" s="63">
        <v>9</v>
      </c>
      <c r="K366" s="64">
        <v>117</v>
      </c>
    </row>
    <row r="367" spans="1:11" ht="17.25" customHeight="1">
      <c r="A367" s="9"/>
      <c r="B367" s="9"/>
      <c r="C367" s="11" t="s">
        <v>372</v>
      </c>
      <c r="D367" s="17">
        <v>2016</v>
      </c>
      <c r="E367" s="16">
        <v>0</v>
      </c>
      <c r="F367" s="14">
        <f t="shared" si="5"/>
        <v>2016</v>
      </c>
      <c r="G367" s="36">
        <v>0</v>
      </c>
      <c r="H367" s="36">
        <v>0</v>
      </c>
      <c r="I367" s="36">
        <v>0</v>
      </c>
      <c r="J367" s="63">
        <v>13</v>
      </c>
      <c r="K367" s="64">
        <v>168</v>
      </c>
    </row>
    <row r="368" spans="1:11" ht="17.25" customHeight="1">
      <c r="A368" s="9"/>
      <c r="B368" s="9"/>
      <c r="C368" s="11" t="s">
        <v>373</v>
      </c>
      <c r="D368" s="17">
        <v>1393</v>
      </c>
      <c r="E368" s="16">
        <v>0</v>
      </c>
      <c r="F368" s="14">
        <f t="shared" si="5"/>
        <v>1393</v>
      </c>
      <c r="G368" s="36">
        <v>0</v>
      </c>
      <c r="H368" s="36">
        <v>0</v>
      </c>
      <c r="I368" s="36">
        <v>0</v>
      </c>
      <c r="J368" s="63">
        <v>11</v>
      </c>
      <c r="K368" s="64">
        <v>172</v>
      </c>
    </row>
    <row r="369" spans="1:11" ht="17.25" customHeight="1">
      <c r="A369" s="9"/>
      <c r="B369" s="9"/>
      <c r="C369" s="11" t="s">
        <v>374</v>
      </c>
      <c r="D369" s="17">
        <v>1128</v>
      </c>
      <c r="E369" s="16">
        <v>0</v>
      </c>
      <c r="F369" s="14">
        <f t="shared" si="5"/>
        <v>1128</v>
      </c>
      <c r="G369" s="36">
        <v>0</v>
      </c>
      <c r="H369" s="36">
        <v>0</v>
      </c>
      <c r="I369" s="36">
        <v>0</v>
      </c>
      <c r="J369" s="63">
        <v>9</v>
      </c>
      <c r="K369" s="64">
        <v>70</v>
      </c>
    </row>
    <row r="370" spans="1:11" ht="17.25" customHeight="1">
      <c r="A370" s="9"/>
      <c r="B370" s="9"/>
      <c r="C370" s="11" t="s">
        <v>375</v>
      </c>
      <c r="D370" s="17">
        <v>2896</v>
      </c>
      <c r="E370" s="16">
        <v>124</v>
      </c>
      <c r="F370" s="14">
        <f t="shared" si="5"/>
        <v>3020</v>
      </c>
      <c r="G370" s="36">
        <v>0</v>
      </c>
      <c r="H370" s="36">
        <v>0</v>
      </c>
      <c r="I370" s="36">
        <v>0</v>
      </c>
      <c r="J370" s="63">
        <v>19</v>
      </c>
      <c r="K370" s="64">
        <v>194</v>
      </c>
    </row>
    <row r="371" spans="1:11" ht="17.25" customHeight="1">
      <c r="A371" s="9"/>
      <c r="B371" s="9"/>
      <c r="C371" s="11" t="s">
        <v>376</v>
      </c>
      <c r="D371" s="17">
        <v>1727</v>
      </c>
      <c r="E371" s="16">
        <v>19</v>
      </c>
      <c r="F371" s="14">
        <f t="shared" si="5"/>
        <v>1746</v>
      </c>
      <c r="G371" s="36">
        <v>0</v>
      </c>
      <c r="H371" s="36">
        <v>0</v>
      </c>
      <c r="I371" s="36">
        <v>0</v>
      </c>
      <c r="J371" s="63">
        <v>15</v>
      </c>
      <c r="K371" s="64">
        <v>169</v>
      </c>
    </row>
    <row r="372" spans="1:11" ht="17.25" customHeight="1">
      <c r="A372" s="9"/>
      <c r="B372" s="9"/>
      <c r="C372" s="11" t="s">
        <v>377</v>
      </c>
      <c r="D372" s="17">
        <v>525</v>
      </c>
      <c r="E372" s="16">
        <v>0</v>
      </c>
      <c r="F372" s="14">
        <f t="shared" si="5"/>
        <v>525</v>
      </c>
      <c r="G372" s="36">
        <v>0</v>
      </c>
      <c r="H372" s="36">
        <v>0</v>
      </c>
      <c r="I372" s="36">
        <v>0</v>
      </c>
      <c r="J372" s="63">
        <v>7</v>
      </c>
      <c r="K372" s="64">
        <v>94</v>
      </c>
    </row>
    <row r="373" spans="1:11" ht="17.25" customHeight="1">
      <c r="A373" s="9"/>
      <c r="B373" s="9"/>
      <c r="C373" s="11" t="s">
        <v>378</v>
      </c>
      <c r="D373" s="17">
        <v>4070</v>
      </c>
      <c r="E373" s="16">
        <v>0</v>
      </c>
      <c r="F373" s="14">
        <f t="shared" si="5"/>
        <v>4070</v>
      </c>
      <c r="G373" s="36">
        <v>0</v>
      </c>
      <c r="H373" s="36">
        <v>0</v>
      </c>
      <c r="I373" s="36">
        <v>0</v>
      </c>
      <c r="J373" s="63">
        <v>14</v>
      </c>
      <c r="K373" s="64">
        <v>398</v>
      </c>
    </row>
    <row r="374" spans="1:11" ht="17.25" customHeight="1">
      <c r="A374" s="9"/>
      <c r="B374" s="9"/>
      <c r="C374" s="11" t="s">
        <v>379</v>
      </c>
      <c r="D374" s="17">
        <v>1464</v>
      </c>
      <c r="E374" s="16">
        <v>0</v>
      </c>
      <c r="F374" s="14">
        <f t="shared" si="5"/>
        <v>1464</v>
      </c>
      <c r="G374" s="36">
        <v>0</v>
      </c>
      <c r="H374" s="36">
        <v>72</v>
      </c>
      <c r="I374" s="36">
        <v>0</v>
      </c>
      <c r="J374" s="63">
        <v>6</v>
      </c>
      <c r="K374" s="64">
        <v>35</v>
      </c>
    </row>
    <row r="375" spans="1:11" ht="17.25" customHeight="1">
      <c r="A375" s="9"/>
      <c r="B375" s="9"/>
      <c r="C375" s="11" t="s">
        <v>380</v>
      </c>
      <c r="D375" s="17">
        <v>808</v>
      </c>
      <c r="E375" s="16">
        <v>0</v>
      </c>
      <c r="F375" s="14">
        <f t="shared" si="5"/>
        <v>808</v>
      </c>
      <c r="G375" s="36">
        <v>0</v>
      </c>
      <c r="H375" s="36">
        <v>0</v>
      </c>
      <c r="I375" s="36">
        <v>0</v>
      </c>
      <c r="J375" s="63">
        <v>5</v>
      </c>
      <c r="K375" s="64">
        <v>29</v>
      </c>
    </row>
    <row r="376" spans="1:11" ht="17.25" customHeight="1">
      <c r="A376" s="9"/>
      <c r="B376" s="9"/>
      <c r="C376" s="11"/>
      <c r="D376" s="16"/>
      <c r="E376" s="16"/>
      <c r="F376" s="14"/>
      <c r="G376" s="36"/>
      <c r="H376" s="36"/>
      <c r="I376" s="36"/>
      <c r="J376" s="63"/>
      <c r="K376" s="64"/>
    </row>
    <row r="377" spans="1:11" s="89" customFormat="1" ht="17.25" customHeight="1">
      <c r="A377" s="141" t="s">
        <v>381</v>
      </c>
      <c r="B377" s="5" t="s">
        <v>382</v>
      </c>
      <c r="C377" s="6"/>
      <c r="D377" s="18">
        <v>0</v>
      </c>
      <c r="E377" s="18">
        <v>0</v>
      </c>
      <c r="F377" s="25">
        <f t="shared" si="5"/>
        <v>0</v>
      </c>
      <c r="G377" s="56">
        <v>0</v>
      </c>
      <c r="H377" s="56">
        <v>0</v>
      </c>
      <c r="I377" s="56">
        <v>0</v>
      </c>
      <c r="J377" s="56">
        <v>0</v>
      </c>
      <c r="K377" s="56">
        <v>0</v>
      </c>
    </row>
    <row r="378" spans="1:11" s="90" customFormat="1" ht="17.25" customHeight="1">
      <c r="A378" s="37"/>
      <c r="B378" s="37"/>
      <c r="C378" s="11" t="s">
        <v>383</v>
      </c>
      <c r="D378" s="38">
        <v>1165</v>
      </c>
      <c r="E378" s="38">
        <v>0</v>
      </c>
      <c r="F378" s="14">
        <f t="shared" si="5"/>
        <v>1165</v>
      </c>
      <c r="G378" s="36">
        <v>0</v>
      </c>
      <c r="H378" s="36">
        <v>0</v>
      </c>
      <c r="I378" s="36">
        <v>0</v>
      </c>
      <c r="J378" s="63">
        <v>0</v>
      </c>
      <c r="K378" s="63">
        <v>0</v>
      </c>
    </row>
    <row r="379" spans="1:11" s="90" customFormat="1" ht="17.25" customHeight="1">
      <c r="A379" s="37"/>
      <c r="B379" s="37"/>
      <c r="C379" s="11" t="s">
        <v>384</v>
      </c>
      <c r="D379" s="40">
        <v>2934</v>
      </c>
      <c r="E379" s="38">
        <v>0</v>
      </c>
      <c r="F379" s="14">
        <f t="shared" si="5"/>
        <v>2934</v>
      </c>
      <c r="G379" s="36">
        <v>1340</v>
      </c>
      <c r="H379" s="36">
        <v>0</v>
      </c>
      <c r="I379" s="36">
        <v>0</v>
      </c>
      <c r="J379" s="63">
        <v>20</v>
      </c>
      <c r="K379" s="63">
        <v>290</v>
      </c>
    </row>
    <row r="380" spans="1:11" s="90" customFormat="1" ht="17.25" customHeight="1">
      <c r="A380" s="37"/>
      <c r="B380" s="37"/>
      <c r="C380" s="11" t="s">
        <v>385</v>
      </c>
      <c r="D380" s="40">
        <v>1149</v>
      </c>
      <c r="E380" s="38">
        <v>0</v>
      </c>
      <c r="F380" s="14">
        <f t="shared" si="5"/>
        <v>1149</v>
      </c>
      <c r="G380" s="36">
        <v>0</v>
      </c>
      <c r="H380" s="36">
        <v>0</v>
      </c>
      <c r="I380" s="36">
        <v>0</v>
      </c>
      <c r="J380" s="63">
        <v>17</v>
      </c>
      <c r="K380" s="63">
        <v>201</v>
      </c>
    </row>
    <row r="381" spans="1:11" s="90" customFormat="1" ht="17.25" customHeight="1">
      <c r="A381" s="37"/>
      <c r="B381" s="37"/>
      <c r="C381" s="11" t="s">
        <v>386</v>
      </c>
      <c r="D381" s="40">
        <v>296</v>
      </c>
      <c r="E381" s="38">
        <v>0</v>
      </c>
      <c r="F381" s="14">
        <f t="shared" si="5"/>
        <v>296</v>
      </c>
      <c r="G381" s="36">
        <v>0</v>
      </c>
      <c r="H381" s="36">
        <v>0</v>
      </c>
      <c r="I381" s="36">
        <v>0</v>
      </c>
      <c r="J381" s="63">
        <v>11</v>
      </c>
      <c r="K381" s="63">
        <v>140</v>
      </c>
    </row>
    <row r="382" spans="1:11" s="90" customFormat="1" ht="17.25" customHeight="1">
      <c r="A382" s="37"/>
      <c r="B382" s="37"/>
      <c r="C382" s="11" t="s">
        <v>387</v>
      </c>
      <c r="D382" s="40">
        <v>1336</v>
      </c>
      <c r="E382" s="38">
        <v>1</v>
      </c>
      <c r="F382" s="14">
        <f t="shared" si="5"/>
        <v>1337</v>
      </c>
      <c r="G382" s="36">
        <v>0</v>
      </c>
      <c r="H382" s="36">
        <v>0</v>
      </c>
      <c r="I382" s="36">
        <v>0</v>
      </c>
      <c r="J382" s="63">
        <v>11</v>
      </c>
      <c r="K382" s="63">
        <v>1308</v>
      </c>
    </row>
    <row r="383" spans="1:11" s="90" customFormat="1" ht="17.25" customHeight="1">
      <c r="A383" s="37"/>
      <c r="B383" s="37"/>
      <c r="C383" s="11" t="s">
        <v>388</v>
      </c>
      <c r="D383" s="40">
        <v>1527</v>
      </c>
      <c r="E383" s="38">
        <v>0</v>
      </c>
      <c r="F383" s="14">
        <f t="shared" si="5"/>
        <v>1527</v>
      </c>
      <c r="G383" s="36">
        <v>0</v>
      </c>
      <c r="H383" s="36">
        <v>0</v>
      </c>
      <c r="I383" s="36">
        <v>0</v>
      </c>
      <c r="J383" s="63">
        <v>10</v>
      </c>
      <c r="K383" s="63">
        <v>219</v>
      </c>
    </row>
    <row r="384" spans="1:11" s="90" customFormat="1" ht="17.25" customHeight="1">
      <c r="A384" s="37"/>
      <c r="B384" s="37"/>
      <c r="C384" s="11" t="s">
        <v>389</v>
      </c>
      <c r="D384" s="40">
        <v>1235</v>
      </c>
      <c r="E384" s="38">
        <v>0</v>
      </c>
      <c r="F384" s="14">
        <f t="shared" si="5"/>
        <v>1235</v>
      </c>
      <c r="G384" s="36">
        <v>0</v>
      </c>
      <c r="H384" s="36">
        <v>0</v>
      </c>
      <c r="I384" s="36">
        <v>0</v>
      </c>
      <c r="J384" s="63">
        <v>21</v>
      </c>
      <c r="K384" s="63">
        <v>194</v>
      </c>
    </row>
    <row r="385" spans="1:13" s="90" customFormat="1" ht="17.25" customHeight="1">
      <c r="A385" s="37"/>
      <c r="B385" s="37"/>
      <c r="C385" s="11" t="s">
        <v>390</v>
      </c>
      <c r="D385" s="40">
        <v>1430</v>
      </c>
      <c r="E385" s="38">
        <v>0</v>
      </c>
      <c r="F385" s="14">
        <f t="shared" si="5"/>
        <v>1430</v>
      </c>
      <c r="G385" s="36">
        <v>220</v>
      </c>
      <c r="H385" s="36">
        <v>0</v>
      </c>
      <c r="I385" s="36">
        <v>0</v>
      </c>
      <c r="J385" s="63">
        <v>12</v>
      </c>
      <c r="K385" s="63">
        <v>143</v>
      </c>
    </row>
    <row r="386" spans="1:13" s="90" customFormat="1" ht="17.25" customHeight="1">
      <c r="A386" s="37"/>
      <c r="B386" s="37"/>
      <c r="C386" s="11" t="s">
        <v>391</v>
      </c>
      <c r="D386" s="40">
        <v>1528</v>
      </c>
      <c r="E386" s="38">
        <v>0</v>
      </c>
      <c r="F386" s="14">
        <f t="shared" si="5"/>
        <v>1528</v>
      </c>
      <c r="G386" s="36">
        <v>0</v>
      </c>
      <c r="H386" s="36">
        <v>0</v>
      </c>
      <c r="I386" s="36">
        <v>0</v>
      </c>
      <c r="J386" s="63">
        <v>10</v>
      </c>
      <c r="K386" s="63">
        <v>149</v>
      </c>
    </row>
    <row r="387" spans="1:13" s="90" customFormat="1" ht="17.25" customHeight="1">
      <c r="A387" s="37"/>
      <c r="B387" s="37"/>
      <c r="C387" s="11" t="s">
        <v>392</v>
      </c>
      <c r="D387" s="40">
        <v>726</v>
      </c>
      <c r="E387" s="38">
        <v>0</v>
      </c>
      <c r="F387" s="14">
        <f t="shared" si="5"/>
        <v>726</v>
      </c>
      <c r="G387" s="36">
        <v>0</v>
      </c>
      <c r="H387" s="36">
        <v>0</v>
      </c>
      <c r="I387" s="36">
        <v>0</v>
      </c>
      <c r="J387" s="63">
        <v>11</v>
      </c>
      <c r="K387" s="63">
        <v>135</v>
      </c>
    </row>
    <row r="388" spans="1:13" s="90" customFormat="1" ht="17.25" customHeight="1">
      <c r="A388" s="37"/>
      <c r="B388" s="37"/>
      <c r="C388" s="11" t="s">
        <v>393</v>
      </c>
      <c r="D388" s="40">
        <v>1553</v>
      </c>
      <c r="E388" s="38">
        <v>0</v>
      </c>
      <c r="F388" s="14">
        <f t="shared" si="5"/>
        <v>1553</v>
      </c>
      <c r="G388" s="36">
        <v>210</v>
      </c>
      <c r="H388" s="36">
        <v>0</v>
      </c>
      <c r="I388" s="36">
        <v>0</v>
      </c>
      <c r="J388" s="63">
        <v>12</v>
      </c>
      <c r="K388" s="63">
        <v>135</v>
      </c>
    </row>
    <row r="389" spans="1:13" s="90" customFormat="1" ht="17.25" customHeight="1">
      <c r="A389" s="37"/>
      <c r="B389" s="37"/>
      <c r="C389" s="11" t="s">
        <v>394</v>
      </c>
      <c r="D389" s="40">
        <v>266</v>
      </c>
      <c r="E389" s="38">
        <v>26</v>
      </c>
      <c r="F389" s="14">
        <f t="shared" si="5"/>
        <v>292</v>
      </c>
      <c r="G389" s="36">
        <v>0</v>
      </c>
      <c r="H389" s="36">
        <v>0</v>
      </c>
      <c r="I389" s="36">
        <v>20</v>
      </c>
      <c r="J389" s="63">
        <v>5</v>
      </c>
      <c r="K389" s="63">
        <v>20</v>
      </c>
    </row>
    <row r="390" spans="1:13" s="90" customFormat="1" ht="17.25" customHeight="1">
      <c r="A390" s="37"/>
      <c r="B390" s="37"/>
      <c r="C390" s="11" t="s">
        <v>395</v>
      </c>
      <c r="D390" s="40">
        <v>266</v>
      </c>
      <c r="E390" s="38">
        <v>42</v>
      </c>
      <c r="F390" s="14">
        <f t="shared" si="5"/>
        <v>308</v>
      </c>
      <c r="G390" s="36">
        <v>258</v>
      </c>
      <c r="H390" s="36">
        <v>0</v>
      </c>
      <c r="I390" s="36">
        <v>0</v>
      </c>
      <c r="J390" s="63">
        <v>5</v>
      </c>
      <c r="K390" s="63">
        <v>52</v>
      </c>
    </row>
    <row r="391" spans="1:13" ht="17.25" customHeight="1">
      <c r="A391" s="9"/>
      <c r="B391" s="9"/>
      <c r="C391" s="42"/>
      <c r="D391" s="16"/>
      <c r="E391" s="16"/>
      <c r="F391" s="14">
        <f t="shared" si="5"/>
        <v>0</v>
      </c>
      <c r="G391" s="36"/>
      <c r="H391" s="36"/>
      <c r="I391" s="36"/>
      <c r="J391" s="64"/>
      <c r="K391" s="64"/>
    </row>
    <row r="392" spans="1:13" s="89" customFormat="1" ht="17.25" customHeight="1">
      <c r="A392" s="141" t="s">
        <v>396</v>
      </c>
      <c r="B392" s="5" t="s">
        <v>397</v>
      </c>
      <c r="C392" s="6"/>
      <c r="D392" s="18">
        <v>0</v>
      </c>
      <c r="E392" s="18">
        <v>0</v>
      </c>
      <c r="F392" s="25">
        <f t="shared" si="5"/>
        <v>0</v>
      </c>
      <c r="G392" s="56">
        <v>0</v>
      </c>
      <c r="H392" s="56">
        <v>0</v>
      </c>
      <c r="I392" s="56">
        <v>0</v>
      </c>
      <c r="J392" s="56">
        <v>0</v>
      </c>
      <c r="K392" s="56">
        <v>0</v>
      </c>
    </row>
    <row r="393" spans="1:13" s="90" customFormat="1" ht="17.25" customHeight="1">
      <c r="A393" s="37"/>
      <c r="B393" s="37"/>
      <c r="C393" s="11" t="s">
        <v>398</v>
      </c>
      <c r="D393" s="40">
        <v>913</v>
      </c>
      <c r="E393" s="38">
        <v>0</v>
      </c>
      <c r="F393" s="14">
        <f t="shared" si="5"/>
        <v>913</v>
      </c>
      <c r="G393" s="36">
        <v>0</v>
      </c>
      <c r="H393" s="36">
        <v>0</v>
      </c>
      <c r="I393" s="36">
        <v>0</v>
      </c>
      <c r="J393" s="63">
        <v>6</v>
      </c>
      <c r="K393" s="63">
        <v>95</v>
      </c>
    </row>
    <row r="394" spans="1:13" s="90" customFormat="1" ht="17.25" customHeight="1">
      <c r="A394" s="37"/>
      <c r="B394" s="37"/>
      <c r="C394" s="11" t="s">
        <v>399</v>
      </c>
      <c r="D394" s="40">
        <v>500</v>
      </c>
      <c r="E394" s="38">
        <v>0</v>
      </c>
      <c r="F394" s="14">
        <f t="shared" si="5"/>
        <v>500</v>
      </c>
      <c r="G394" s="36">
        <v>500</v>
      </c>
      <c r="H394" s="36">
        <v>0</v>
      </c>
      <c r="I394" s="36">
        <v>0</v>
      </c>
      <c r="J394" s="63">
        <v>10</v>
      </c>
      <c r="K394" s="63">
        <v>102</v>
      </c>
    </row>
    <row r="395" spans="1:13" s="90" customFormat="1" ht="17.25" customHeight="1">
      <c r="A395" s="37"/>
      <c r="B395" s="37"/>
      <c r="C395" s="11" t="s">
        <v>400</v>
      </c>
      <c r="D395" s="40">
        <v>824</v>
      </c>
      <c r="E395" s="38">
        <v>0</v>
      </c>
      <c r="F395" s="14">
        <f t="shared" ref="F395:F458" si="6">SUM(D395+E395)</f>
        <v>824</v>
      </c>
      <c r="G395" s="36">
        <v>194</v>
      </c>
      <c r="H395" s="36">
        <v>0</v>
      </c>
      <c r="I395" s="36">
        <v>0</v>
      </c>
      <c r="J395" s="63">
        <v>9</v>
      </c>
      <c r="K395" s="63">
        <v>93</v>
      </c>
    </row>
    <row r="396" spans="1:13" s="90" customFormat="1" ht="17.25" customHeight="1">
      <c r="A396" s="37"/>
      <c r="B396" s="37"/>
      <c r="C396" s="11" t="s">
        <v>401</v>
      </c>
      <c r="D396" s="40">
        <v>913</v>
      </c>
      <c r="E396" s="38">
        <v>0</v>
      </c>
      <c r="F396" s="14">
        <f t="shared" si="6"/>
        <v>913</v>
      </c>
      <c r="G396" s="36">
        <v>0</v>
      </c>
      <c r="H396" s="36">
        <v>0</v>
      </c>
      <c r="I396" s="36">
        <v>0</v>
      </c>
      <c r="J396" s="63">
        <v>12</v>
      </c>
      <c r="K396" s="63">
        <v>114</v>
      </c>
      <c r="M396" s="114">
        <v>130</v>
      </c>
    </row>
    <row r="397" spans="1:13" s="90" customFormat="1" ht="17.25" customHeight="1">
      <c r="A397" s="37"/>
      <c r="B397" s="37"/>
      <c r="C397" s="11" t="s">
        <v>402</v>
      </c>
      <c r="D397" s="40">
        <v>2090</v>
      </c>
      <c r="E397" s="38">
        <v>17</v>
      </c>
      <c r="F397" s="14">
        <f t="shared" si="6"/>
        <v>2107</v>
      </c>
      <c r="G397" s="36">
        <v>2107</v>
      </c>
      <c r="H397" s="36">
        <v>0</v>
      </c>
      <c r="I397" s="36">
        <v>0</v>
      </c>
      <c r="J397" s="63">
        <v>18</v>
      </c>
      <c r="K397" s="63">
        <v>209</v>
      </c>
      <c r="M397" s="114">
        <v>117</v>
      </c>
    </row>
    <row r="398" spans="1:13" s="90" customFormat="1" ht="17.25" customHeight="1">
      <c r="A398" s="37"/>
      <c r="B398" s="37"/>
      <c r="C398" s="11" t="s">
        <v>403</v>
      </c>
      <c r="D398" s="40">
        <v>616</v>
      </c>
      <c r="E398" s="38">
        <v>0</v>
      </c>
      <c r="F398" s="14">
        <f t="shared" si="6"/>
        <v>616</v>
      </c>
      <c r="G398" s="36">
        <v>0</v>
      </c>
      <c r="H398" s="36">
        <v>0</v>
      </c>
      <c r="I398" s="36">
        <v>0</v>
      </c>
      <c r="J398" s="63">
        <v>14</v>
      </c>
      <c r="K398" s="63">
        <v>154</v>
      </c>
      <c r="M398" s="114">
        <v>66</v>
      </c>
    </row>
    <row r="399" spans="1:13" s="90" customFormat="1" ht="17.25" customHeight="1">
      <c r="A399" s="37"/>
      <c r="B399" s="37"/>
      <c r="C399" s="11" t="s">
        <v>404</v>
      </c>
      <c r="D399" s="40">
        <v>871</v>
      </c>
      <c r="E399" s="38">
        <v>24</v>
      </c>
      <c r="F399" s="14">
        <v>895</v>
      </c>
      <c r="G399" s="36">
        <v>129</v>
      </c>
      <c r="H399" s="36">
        <v>0</v>
      </c>
      <c r="I399" s="36">
        <v>0</v>
      </c>
      <c r="J399" s="63">
        <v>6</v>
      </c>
      <c r="K399" s="63">
        <v>81</v>
      </c>
      <c r="M399" s="115">
        <v>62</v>
      </c>
    </row>
    <row r="400" spans="1:13" s="90" customFormat="1" ht="17.25" customHeight="1">
      <c r="A400" s="37"/>
      <c r="B400" s="37"/>
      <c r="C400" s="11" t="s">
        <v>405</v>
      </c>
      <c r="D400" s="40">
        <v>1028</v>
      </c>
      <c r="E400" s="38">
        <v>3</v>
      </c>
      <c r="F400" s="14">
        <f t="shared" si="6"/>
        <v>1031</v>
      </c>
      <c r="G400" s="36">
        <v>1031</v>
      </c>
      <c r="H400" s="36">
        <v>0</v>
      </c>
      <c r="I400" s="36">
        <v>0</v>
      </c>
      <c r="J400" s="63">
        <v>17</v>
      </c>
      <c r="K400" s="63">
        <v>168</v>
      </c>
      <c r="M400" s="115">
        <v>35</v>
      </c>
    </row>
    <row r="401" spans="1:13" ht="17.25" customHeight="1">
      <c r="A401" s="9"/>
      <c r="B401" s="9"/>
      <c r="C401" s="11" t="s">
        <v>406</v>
      </c>
      <c r="D401" s="15">
        <v>498</v>
      </c>
      <c r="E401" s="16">
        <v>0</v>
      </c>
      <c r="F401" s="14">
        <f t="shared" si="6"/>
        <v>498</v>
      </c>
      <c r="G401" s="36">
        <v>498</v>
      </c>
      <c r="H401" s="36">
        <v>0</v>
      </c>
      <c r="I401" s="36">
        <v>0</v>
      </c>
      <c r="J401" s="64">
        <v>8</v>
      </c>
      <c r="K401" s="64">
        <v>85</v>
      </c>
      <c r="M401" s="114">
        <v>34</v>
      </c>
    </row>
    <row r="402" spans="1:13" ht="17.25" customHeight="1">
      <c r="A402" s="9"/>
      <c r="B402" s="9"/>
      <c r="C402" s="11" t="s">
        <v>407</v>
      </c>
      <c r="D402" s="15">
        <v>1078</v>
      </c>
      <c r="E402" s="16">
        <v>18</v>
      </c>
      <c r="F402" s="14">
        <f t="shared" si="6"/>
        <v>1096</v>
      </c>
      <c r="G402" s="36">
        <v>398</v>
      </c>
      <c r="H402" s="36">
        <v>0</v>
      </c>
      <c r="I402" s="36">
        <v>0</v>
      </c>
      <c r="J402" s="64">
        <v>10</v>
      </c>
      <c r="K402" s="64">
        <v>116</v>
      </c>
      <c r="M402" s="114">
        <v>18</v>
      </c>
    </row>
    <row r="403" spans="1:13" ht="17.25" customHeight="1">
      <c r="A403" s="9"/>
      <c r="B403" s="9"/>
      <c r="C403" s="11" t="s">
        <v>408</v>
      </c>
      <c r="D403" s="15">
        <v>1723</v>
      </c>
      <c r="E403" s="16">
        <v>14</v>
      </c>
      <c r="F403" s="14">
        <f t="shared" si="6"/>
        <v>1737</v>
      </c>
      <c r="G403" s="36">
        <v>0</v>
      </c>
      <c r="H403" s="36">
        <v>0</v>
      </c>
      <c r="I403" s="36">
        <v>0</v>
      </c>
      <c r="J403" s="64">
        <v>8</v>
      </c>
      <c r="K403" s="64">
        <v>95</v>
      </c>
      <c r="M403" s="93">
        <v>36</v>
      </c>
    </row>
    <row r="404" spans="1:13" ht="17.25" customHeight="1">
      <c r="A404" s="9"/>
      <c r="B404" s="9"/>
      <c r="C404" s="11" t="s">
        <v>409</v>
      </c>
      <c r="D404" s="15">
        <v>350</v>
      </c>
      <c r="E404" s="16">
        <v>0</v>
      </c>
      <c r="F404" s="14">
        <f t="shared" si="6"/>
        <v>350</v>
      </c>
      <c r="G404" s="36">
        <v>0</v>
      </c>
      <c r="H404" s="36">
        <v>0</v>
      </c>
      <c r="I404" s="36">
        <v>0</v>
      </c>
      <c r="J404" s="64">
        <v>5</v>
      </c>
      <c r="K404" s="64">
        <v>29</v>
      </c>
      <c r="M404" s="93">
        <f>SUM(M396:M403)</f>
        <v>498</v>
      </c>
    </row>
    <row r="405" spans="1:13" ht="17.25" customHeight="1">
      <c r="A405" s="9"/>
      <c r="B405" s="9"/>
      <c r="C405" s="11" t="s">
        <v>410</v>
      </c>
      <c r="D405" s="15">
        <v>788</v>
      </c>
      <c r="E405" s="16">
        <v>0</v>
      </c>
      <c r="F405" s="14">
        <f t="shared" si="6"/>
        <v>788</v>
      </c>
      <c r="G405" s="36">
        <v>0</v>
      </c>
      <c r="H405" s="36">
        <v>0</v>
      </c>
      <c r="I405" s="36">
        <v>0</v>
      </c>
      <c r="J405" s="64">
        <v>10</v>
      </c>
      <c r="K405" s="64">
        <v>97</v>
      </c>
    </row>
    <row r="406" spans="1:13" ht="17.25" customHeight="1">
      <c r="A406" s="9"/>
      <c r="B406" s="9"/>
      <c r="C406" s="11" t="s">
        <v>411</v>
      </c>
      <c r="D406" s="15">
        <v>1183</v>
      </c>
      <c r="E406" s="16">
        <v>1</v>
      </c>
      <c r="F406" s="14">
        <f t="shared" si="6"/>
        <v>1184</v>
      </c>
      <c r="G406" s="36">
        <v>1184</v>
      </c>
      <c r="H406" s="36">
        <v>50</v>
      </c>
      <c r="I406" s="36">
        <v>0</v>
      </c>
      <c r="J406" s="64">
        <v>5</v>
      </c>
      <c r="K406" s="64">
        <v>30</v>
      </c>
    </row>
    <row r="407" spans="1:13" ht="17.25" customHeight="1">
      <c r="A407" s="9"/>
      <c r="B407" s="9"/>
      <c r="C407" s="42"/>
      <c r="D407" s="16"/>
      <c r="E407" s="16"/>
      <c r="F407" s="14">
        <f t="shared" si="6"/>
        <v>0</v>
      </c>
      <c r="G407" s="36"/>
      <c r="H407" s="36"/>
      <c r="I407" s="36"/>
      <c r="J407" s="64"/>
      <c r="K407" s="64"/>
    </row>
    <row r="408" spans="1:13" s="89" customFormat="1" ht="17.25" customHeight="1">
      <c r="A408" s="141" t="s">
        <v>412</v>
      </c>
      <c r="B408" s="5" t="s">
        <v>413</v>
      </c>
      <c r="C408" s="6"/>
      <c r="D408" s="26">
        <v>105</v>
      </c>
      <c r="E408" s="18">
        <v>0</v>
      </c>
      <c r="F408" s="25">
        <f t="shared" si="6"/>
        <v>105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</row>
    <row r="409" spans="1:13" ht="17.25" customHeight="1">
      <c r="A409" s="9"/>
      <c r="B409" s="9"/>
      <c r="C409" s="11" t="s">
        <v>414</v>
      </c>
      <c r="D409" s="15">
        <v>1852</v>
      </c>
      <c r="E409" s="16">
        <v>0</v>
      </c>
      <c r="F409" s="14">
        <f t="shared" si="6"/>
        <v>1852</v>
      </c>
      <c r="G409" s="36">
        <v>0</v>
      </c>
      <c r="H409" s="36">
        <v>0</v>
      </c>
      <c r="I409" s="36">
        <v>0</v>
      </c>
      <c r="J409" s="64">
        <v>13</v>
      </c>
      <c r="K409" s="64">
        <v>110</v>
      </c>
    </row>
    <row r="410" spans="1:13" ht="17.25" customHeight="1">
      <c r="A410" s="9"/>
      <c r="B410" s="9"/>
      <c r="C410" s="11" t="s">
        <v>415</v>
      </c>
      <c r="D410" s="15">
        <v>3146</v>
      </c>
      <c r="E410" s="16">
        <v>0</v>
      </c>
      <c r="F410" s="14">
        <f t="shared" si="6"/>
        <v>3146</v>
      </c>
      <c r="G410" s="36">
        <v>0</v>
      </c>
      <c r="H410" s="36">
        <v>0</v>
      </c>
      <c r="I410" s="36">
        <v>0</v>
      </c>
      <c r="J410" s="64">
        <v>16</v>
      </c>
      <c r="K410" s="64">
        <v>194</v>
      </c>
      <c r="M410" s="114">
        <v>464</v>
      </c>
    </row>
    <row r="411" spans="1:13" ht="17.25" customHeight="1">
      <c r="A411" s="9"/>
      <c r="B411" s="9"/>
      <c r="C411" s="11" t="s">
        <v>416</v>
      </c>
      <c r="D411" s="15">
        <v>2928</v>
      </c>
      <c r="E411" s="16">
        <v>0</v>
      </c>
      <c r="F411" s="14">
        <f t="shared" si="6"/>
        <v>2928</v>
      </c>
      <c r="G411" s="36">
        <v>0</v>
      </c>
      <c r="H411" s="36">
        <v>0</v>
      </c>
      <c r="I411" s="36">
        <v>0</v>
      </c>
      <c r="J411" s="64">
        <v>18</v>
      </c>
      <c r="K411" s="64">
        <v>237</v>
      </c>
      <c r="M411" s="114">
        <v>100</v>
      </c>
    </row>
    <row r="412" spans="1:13" ht="17.25" customHeight="1">
      <c r="A412" s="9"/>
      <c r="B412" s="9"/>
      <c r="C412" s="11" t="s">
        <v>417</v>
      </c>
      <c r="D412" s="15">
        <v>1858</v>
      </c>
      <c r="E412" s="16">
        <v>0</v>
      </c>
      <c r="F412" s="14">
        <f t="shared" si="6"/>
        <v>1858</v>
      </c>
      <c r="G412" s="36">
        <v>0</v>
      </c>
      <c r="H412" s="36">
        <v>0</v>
      </c>
      <c r="I412" s="36">
        <v>0</v>
      </c>
      <c r="J412" s="64">
        <v>18</v>
      </c>
      <c r="K412" s="64">
        <v>141</v>
      </c>
      <c r="M412" s="114">
        <v>228</v>
      </c>
    </row>
    <row r="413" spans="1:13" ht="17.25" customHeight="1">
      <c r="A413" s="9"/>
      <c r="B413" s="9"/>
      <c r="C413" s="11" t="s">
        <v>418</v>
      </c>
      <c r="D413" s="15">
        <v>142</v>
      </c>
      <c r="E413" s="16">
        <v>0</v>
      </c>
      <c r="F413" s="14">
        <f t="shared" si="6"/>
        <v>142</v>
      </c>
      <c r="G413" s="36">
        <v>0</v>
      </c>
      <c r="H413" s="36">
        <v>0</v>
      </c>
      <c r="I413" s="36">
        <v>0</v>
      </c>
      <c r="J413" s="64">
        <v>0</v>
      </c>
      <c r="K413" s="64">
        <v>0</v>
      </c>
      <c r="M413" s="115">
        <v>236</v>
      </c>
    </row>
    <row r="414" spans="1:13" ht="17.25" customHeight="1">
      <c r="A414" s="9"/>
      <c r="B414" s="9"/>
      <c r="C414" s="11" t="s">
        <v>604</v>
      </c>
      <c r="D414" s="15">
        <v>2038</v>
      </c>
      <c r="E414" s="16">
        <v>0</v>
      </c>
      <c r="F414" s="14">
        <f t="shared" si="6"/>
        <v>2038</v>
      </c>
      <c r="G414" s="36">
        <v>0</v>
      </c>
      <c r="H414" s="36">
        <v>0</v>
      </c>
      <c r="I414" s="36">
        <v>0</v>
      </c>
      <c r="J414" s="64">
        <v>10</v>
      </c>
      <c r="K414" s="64">
        <v>0</v>
      </c>
      <c r="M414" s="93">
        <f>SUM(M410:M413)</f>
        <v>1028</v>
      </c>
    </row>
    <row r="415" spans="1:13" ht="17.25" customHeight="1">
      <c r="A415" s="9"/>
      <c r="B415" s="9"/>
      <c r="C415" s="11" t="s">
        <v>420</v>
      </c>
      <c r="D415" s="15">
        <v>1028</v>
      </c>
      <c r="E415" s="16">
        <v>0</v>
      </c>
      <c r="F415" s="14">
        <f t="shared" si="6"/>
        <v>1028</v>
      </c>
      <c r="G415" s="36">
        <v>1028</v>
      </c>
      <c r="H415" s="36">
        <v>0</v>
      </c>
      <c r="I415" s="36">
        <v>1028</v>
      </c>
      <c r="J415" s="64">
        <v>4</v>
      </c>
      <c r="K415" s="64">
        <v>54</v>
      </c>
    </row>
    <row r="416" spans="1:13" ht="17.25" customHeight="1">
      <c r="A416" s="9"/>
      <c r="B416" s="9"/>
      <c r="C416" s="11" t="s">
        <v>421</v>
      </c>
      <c r="D416" s="15">
        <v>5484</v>
      </c>
      <c r="E416" s="16">
        <v>0</v>
      </c>
      <c r="F416" s="14">
        <f t="shared" si="6"/>
        <v>5484</v>
      </c>
      <c r="G416" s="36">
        <v>0</v>
      </c>
      <c r="H416" s="36">
        <v>0</v>
      </c>
      <c r="I416" s="36">
        <v>0</v>
      </c>
      <c r="J416" s="64">
        <v>6</v>
      </c>
      <c r="K416" s="64">
        <v>34</v>
      </c>
    </row>
    <row r="417" spans="1:11" ht="17.25" customHeight="1">
      <c r="A417" s="9"/>
      <c r="B417" s="9"/>
      <c r="C417" s="11" t="s">
        <v>422</v>
      </c>
      <c r="D417" s="15">
        <v>648</v>
      </c>
      <c r="E417" s="16">
        <v>0</v>
      </c>
      <c r="F417" s="14">
        <f t="shared" si="6"/>
        <v>648</v>
      </c>
      <c r="G417" s="36">
        <v>0</v>
      </c>
      <c r="H417" s="36">
        <v>0</v>
      </c>
      <c r="I417" s="36">
        <v>0</v>
      </c>
      <c r="J417" s="64">
        <v>3</v>
      </c>
      <c r="K417" s="64">
        <v>15</v>
      </c>
    </row>
    <row r="418" spans="1:11" ht="17.25" customHeight="1">
      <c r="A418" s="9"/>
      <c r="B418" s="9"/>
      <c r="C418" s="11" t="s">
        <v>423</v>
      </c>
      <c r="D418" s="15">
        <v>149</v>
      </c>
      <c r="E418" s="16">
        <v>0</v>
      </c>
      <c r="F418" s="14">
        <f t="shared" si="6"/>
        <v>149</v>
      </c>
      <c r="G418" s="36">
        <v>0</v>
      </c>
      <c r="H418" s="36">
        <v>0</v>
      </c>
      <c r="I418" s="36">
        <v>0</v>
      </c>
      <c r="J418" s="64">
        <v>10</v>
      </c>
      <c r="K418" s="64">
        <v>59</v>
      </c>
    </row>
    <row r="419" spans="1:11" ht="17.25" customHeight="1">
      <c r="A419" s="9"/>
      <c r="B419" s="9"/>
      <c r="C419" s="11"/>
      <c r="D419" s="16"/>
      <c r="E419" s="16"/>
      <c r="F419" s="14">
        <f t="shared" si="6"/>
        <v>0</v>
      </c>
      <c r="G419" s="36"/>
      <c r="H419" s="36"/>
      <c r="I419" s="36"/>
      <c r="J419" s="64"/>
      <c r="K419" s="64"/>
    </row>
    <row r="420" spans="1:11" s="89" customFormat="1" ht="17.25" customHeight="1">
      <c r="A420" s="141" t="s">
        <v>424</v>
      </c>
      <c r="B420" s="5" t="s">
        <v>425</v>
      </c>
      <c r="C420" s="6"/>
      <c r="D420" s="18">
        <v>0</v>
      </c>
      <c r="E420" s="18">
        <v>0</v>
      </c>
      <c r="F420" s="25">
        <f t="shared" si="6"/>
        <v>0</v>
      </c>
      <c r="G420" s="56">
        <v>0</v>
      </c>
      <c r="H420" s="56">
        <v>0</v>
      </c>
      <c r="I420" s="56">
        <v>0</v>
      </c>
      <c r="J420" s="56">
        <v>0</v>
      </c>
      <c r="K420" s="56">
        <v>0</v>
      </c>
    </row>
    <row r="421" spans="1:11" ht="17.25" customHeight="1">
      <c r="A421" s="9"/>
      <c r="B421" s="9"/>
      <c r="C421" s="11" t="s">
        <v>426</v>
      </c>
      <c r="D421" s="123">
        <v>1291</v>
      </c>
      <c r="E421" s="16"/>
      <c r="F421" s="14">
        <f t="shared" si="6"/>
        <v>1291</v>
      </c>
      <c r="G421" s="36">
        <v>212</v>
      </c>
      <c r="H421" s="36">
        <v>0</v>
      </c>
      <c r="I421" s="36">
        <v>0</v>
      </c>
      <c r="J421" s="64">
        <v>11</v>
      </c>
      <c r="K421" s="64">
        <v>162</v>
      </c>
    </row>
    <row r="422" spans="1:11" ht="17.25" customHeight="1">
      <c r="A422" s="9"/>
      <c r="B422" s="9"/>
      <c r="C422" s="11" t="s">
        <v>427</v>
      </c>
      <c r="D422" s="123">
        <v>418</v>
      </c>
      <c r="E422" s="16">
        <v>52</v>
      </c>
      <c r="F422" s="14">
        <f t="shared" si="6"/>
        <v>470</v>
      </c>
      <c r="G422" s="36">
        <v>180</v>
      </c>
      <c r="H422" s="36">
        <v>0</v>
      </c>
      <c r="I422" s="36">
        <v>0</v>
      </c>
      <c r="J422" s="64">
        <v>15</v>
      </c>
      <c r="K422" s="64">
        <v>43</v>
      </c>
    </row>
    <row r="423" spans="1:11" ht="17.25" customHeight="1">
      <c r="A423" s="9"/>
      <c r="B423" s="9"/>
      <c r="C423" s="11" t="s">
        <v>428</v>
      </c>
      <c r="D423" s="123">
        <v>36</v>
      </c>
      <c r="E423" s="16">
        <v>5</v>
      </c>
      <c r="F423" s="14">
        <f t="shared" si="6"/>
        <v>41</v>
      </c>
      <c r="G423" s="36">
        <v>0</v>
      </c>
      <c r="H423" s="36">
        <v>0</v>
      </c>
      <c r="I423" s="36">
        <v>0</v>
      </c>
      <c r="J423" s="64">
        <v>19</v>
      </c>
      <c r="K423" s="64">
        <v>0</v>
      </c>
    </row>
    <row r="424" spans="1:11" ht="17.25" customHeight="1">
      <c r="A424" s="9"/>
      <c r="B424" s="9"/>
      <c r="C424" s="11" t="s">
        <v>429</v>
      </c>
      <c r="D424" s="123">
        <v>184</v>
      </c>
      <c r="E424" s="16"/>
      <c r="F424" s="14">
        <f t="shared" si="6"/>
        <v>184</v>
      </c>
      <c r="G424" s="36">
        <v>0</v>
      </c>
      <c r="H424" s="36">
        <v>0</v>
      </c>
      <c r="I424" s="36">
        <v>0</v>
      </c>
      <c r="J424" s="64">
        <v>5</v>
      </c>
      <c r="K424" s="64">
        <v>33</v>
      </c>
    </row>
    <row r="425" spans="1:11" ht="17.25" customHeight="1">
      <c r="A425" s="9"/>
      <c r="B425" s="9"/>
      <c r="C425" s="11" t="s">
        <v>430</v>
      </c>
      <c r="D425" s="17">
        <v>100</v>
      </c>
      <c r="E425" s="16"/>
      <c r="F425" s="14">
        <f t="shared" si="6"/>
        <v>100</v>
      </c>
      <c r="G425" s="36">
        <v>0</v>
      </c>
      <c r="H425" s="36">
        <v>0</v>
      </c>
      <c r="I425" s="36">
        <v>0</v>
      </c>
      <c r="J425" s="64">
        <v>4</v>
      </c>
      <c r="K425" s="64">
        <v>20</v>
      </c>
    </row>
    <row r="426" spans="1:11" ht="17.25" customHeight="1">
      <c r="A426" s="9"/>
      <c r="B426" s="9"/>
      <c r="C426" s="11"/>
      <c r="D426" s="16"/>
      <c r="E426" s="16"/>
      <c r="F426" s="14">
        <f t="shared" si="6"/>
        <v>0</v>
      </c>
      <c r="G426" s="36"/>
      <c r="H426" s="36"/>
      <c r="I426" s="36"/>
      <c r="J426" s="64"/>
      <c r="K426" s="64"/>
    </row>
    <row r="427" spans="1:11" s="89" customFormat="1" ht="17.25" customHeight="1">
      <c r="A427" s="141" t="s">
        <v>431</v>
      </c>
      <c r="B427" s="5" t="s">
        <v>432</v>
      </c>
      <c r="C427" s="6"/>
      <c r="D427" s="18">
        <v>0</v>
      </c>
      <c r="E427" s="18">
        <v>0</v>
      </c>
      <c r="F427" s="25">
        <f t="shared" si="6"/>
        <v>0</v>
      </c>
      <c r="G427" s="56">
        <v>0</v>
      </c>
      <c r="H427" s="56">
        <v>0</v>
      </c>
      <c r="I427" s="56">
        <v>0</v>
      </c>
      <c r="J427" s="56">
        <v>0</v>
      </c>
      <c r="K427" s="56">
        <v>0</v>
      </c>
    </row>
    <row r="428" spans="1:11" ht="17.25" customHeight="1">
      <c r="A428" s="9"/>
      <c r="B428" s="9"/>
      <c r="C428" s="11" t="s">
        <v>433</v>
      </c>
      <c r="D428" s="16">
        <v>526</v>
      </c>
      <c r="E428" s="16">
        <v>2</v>
      </c>
      <c r="F428" s="14">
        <f t="shared" si="6"/>
        <v>528</v>
      </c>
      <c r="G428" s="36">
        <v>528</v>
      </c>
      <c r="H428" s="36">
        <v>0</v>
      </c>
      <c r="I428" s="36">
        <v>0</v>
      </c>
      <c r="J428" s="64">
        <v>7</v>
      </c>
      <c r="K428" s="64">
        <v>82</v>
      </c>
    </row>
    <row r="429" spans="1:11" ht="17.25" customHeight="1">
      <c r="A429" s="9"/>
      <c r="B429" s="9"/>
      <c r="C429" s="11" t="s">
        <v>434</v>
      </c>
      <c r="D429" s="16">
        <v>543</v>
      </c>
      <c r="E429" s="16">
        <v>0</v>
      </c>
      <c r="F429" s="14">
        <f t="shared" si="6"/>
        <v>543</v>
      </c>
      <c r="G429" s="36">
        <v>0</v>
      </c>
      <c r="H429" s="36">
        <v>0</v>
      </c>
      <c r="I429" s="36">
        <v>0</v>
      </c>
      <c r="J429" s="64">
        <v>18</v>
      </c>
      <c r="K429" s="64">
        <v>165</v>
      </c>
    </row>
    <row r="430" spans="1:11" ht="17.25" customHeight="1">
      <c r="A430" s="9"/>
      <c r="B430" s="9"/>
      <c r="C430" s="11" t="s">
        <v>435</v>
      </c>
      <c r="D430" s="16">
        <v>1428</v>
      </c>
      <c r="E430" s="16">
        <v>3</v>
      </c>
      <c r="F430" s="14">
        <f t="shared" si="6"/>
        <v>1431</v>
      </c>
      <c r="G430" s="36">
        <v>0</v>
      </c>
      <c r="H430" s="36">
        <v>0</v>
      </c>
      <c r="I430" s="36">
        <v>0</v>
      </c>
      <c r="J430" s="64">
        <v>19</v>
      </c>
      <c r="K430" s="64">
        <v>205</v>
      </c>
    </row>
    <row r="431" spans="1:11" ht="17.25" customHeight="1">
      <c r="A431" s="9"/>
      <c r="B431" s="9"/>
      <c r="C431" s="11" t="s">
        <v>436</v>
      </c>
      <c r="D431" s="16">
        <v>550</v>
      </c>
      <c r="E431" s="16">
        <v>0</v>
      </c>
      <c r="F431" s="14">
        <f t="shared" si="6"/>
        <v>550</v>
      </c>
      <c r="G431" s="36">
        <v>0</v>
      </c>
      <c r="H431" s="36">
        <v>0</v>
      </c>
      <c r="I431" s="36">
        <v>0</v>
      </c>
      <c r="J431" s="64">
        <v>11</v>
      </c>
      <c r="K431" s="64">
        <v>123</v>
      </c>
    </row>
    <row r="432" spans="1:11" ht="17.25" customHeight="1">
      <c r="A432" s="9"/>
      <c r="B432" s="9"/>
      <c r="C432" s="11" t="s">
        <v>437</v>
      </c>
      <c r="D432" s="16">
        <v>560</v>
      </c>
      <c r="E432" s="16">
        <v>0</v>
      </c>
      <c r="F432" s="14">
        <f t="shared" si="6"/>
        <v>560</v>
      </c>
      <c r="G432" s="36">
        <v>0</v>
      </c>
      <c r="H432" s="36">
        <v>0</v>
      </c>
      <c r="I432" s="36">
        <v>0</v>
      </c>
      <c r="J432" s="64">
        <v>13</v>
      </c>
      <c r="K432" s="64">
        <v>104</v>
      </c>
    </row>
    <row r="433" spans="1:11" ht="17.25" customHeight="1">
      <c r="A433" s="9"/>
      <c r="B433" s="9"/>
      <c r="C433" s="11" t="s">
        <v>438</v>
      </c>
      <c r="D433" s="16">
        <v>560</v>
      </c>
      <c r="E433" s="16">
        <v>0</v>
      </c>
      <c r="F433" s="14">
        <f t="shared" si="6"/>
        <v>560</v>
      </c>
      <c r="G433" s="36">
        <v>0</v>
      </c>
      <c r="H433" s="36">
        <v>0</v>
      </c>
      <c r="I433" s="36">
        <v>0</v>
      </c>
      <c r="J433" s="64">
        <v>9</v>
      </c>
      <c r="K433" s="64">
        <v>50</v>
      </c>
    </row>
    <row r="434" spans="1:11" ht="17.25" customHeight="1">
      <c r="A434" s="9"/>
      <c r="B434" s="9"/>
      <c r="C434" s="11"/>
      <c r="D434" s="16"/>
      <c r="E434" s="16"/>
      <c r="F434" s="14">
        <f t="shared" si="6"/>
        <v>0</v>
      </c>
      <c r="G434" s="36"/>
      <c r="H434" s="36"/>
      <c r="I434" s="36"/>
      <c r="J434" s="64"/>
      <c r="K434" s="64"/>
    </row>
    <row r="435" spans="1:11" s="89" customFormat="1" ht="17.25" customHeight="1">
      <c r="A435" s="141" t="s">
        <v>439</v>
      </c>
      <c r="B435" s="5" t="s">
        <v>440</v>
      </c>
      <c r="C435" s="6"/>
      <c r="D435" s="18">
        <v>0</v>
      </c>
      <c r="E435" s="18">
        <v>0</v>
      </c>
      <c r="F435" s="25">
        <f t="shared" si="6"/>
        <v>0</v>
      </c>
      <c r="G435" s="56">
        <v>0</v>
      </c>
      <c r="H435" s="56">
        <v>0</v>
      </c>
      <c r="I435" s="56">
        <v>0</v>
      </c>
      <c r="J435" s="56">
        <v>0</v>
      </c>
      <c r="K435" s="56">
        <v>0</v>
      </c>
    </row>
    <row r="436" spans="1:11" ht="17.25" customHeight="1">
      <c r="A436" s="9"/>
      <c r="B436" s="9"/>
      <c r="C436" s="11" t="s">
        <v>441</v>
      </c>
      <c r="D436" s="16">
        <v>870</v>
      </c>
      <c r="E436" s="16">
        <v>0</v>
      </c>
      <c r="F436" s="14">
        <f t="shared" si="6"/>
        <v>870</v>
      </c>
      <c r="G436" s="36">
        <v>0</v>
      </c>
      <c r="H436" s="36">
        <v>0</v>
      </c>
      <c r="I436" s="36">
        <v>0</v>
      </c>
      <c r="J436" s="64">
        <v>0</v>
      </c>
      <c r="K436" s="64">
        <v>0</v>
      </c>
    </row>
    <row r="437" spans="1:11" ht="17.25" customHeight="1">
      <c r="A437" s="9"/>
      <c r="B437" s="9"/>
      <c r="C437" s="11" t="s">
        <v>442</v>
      </c>
      <c r="D437" s="16">
        <v>736</v>
      </c>
      <c r="E437" s="16">
        <v>7</v>
      </c>
      <c r="F437" s="14">
        <f t="shared" si="6"/>
        <v>743</v>
      </c>
      <c r="G437" s="36">
        <v>66</v>
      </c>
      <c r="H437" s="36">
        <v>0</v>
      </c>
      <c r="I437" s="36">
        <v>0</v>
      </c>
      <c r="J437" s="64">
        <v>7</v>
      </c>
      <c r="K437" s="64">
        <v>54</v>
      </c>
    </row>
    <row r="438" spans="1:11" ht="17.25" customHeight="1">
      <c r="A438" s="9"/>
      <c r="B438" s="9"/>
      <c r="C438" s="11" t="s">
        <v>443</v>
      </c>
      <c r="D438" s="16">
        <v>3056</v>
      </c>
      <c r="E438" s="16">
        <v>0</v>
      </c>
      <c r="F438" s="14">
        <f t="shared" si="6"/>
        <v>3056</v>
      </c>
      <c r="G438" s="36">
        <v>0</v>
      </c>
      <c r="H438" s="36">
        <v>0</v>
      </c>
      <c r="I438" s="36">
        <v>0</v>
      </c>
      <c r="J438" s="64">
        <v>0</v>
      </c>
      <c r="K438" s="64">
        <v>0</v>
      </c>
    </row>
    <row r="439" spans="1:11" ht="17.25" customHeight="1">
      <c r="A439" s="9"/>
      <c r="B439" s="9"/>
      <c r="C439" s="11" t="s">
        <v>444</v>
      </c>
      <c r="D439" s="16">
        <v>1670</v>
      </c>
      <c r="E439" s="16">
        <v>0</v>
      </c>
      <c r="F439" s="14">
        <f t="shared" si="6"/>
        <v>1670</v>
      </c>
      <c r="G439" s="36">
        <v>0</v>
      </c>
      <c r="H439" s="36">
        <v>0</v>
      </c>
      <c r="I439" s="36">
        <v>0</v>
      </c>
      <c r="J439" s="64">
        <v>0</v>
      </c>
      <c r="K439" s="64">
        <v>0</v>
      </c>
    </row>
    <row r="440" spans="1:11" ht="17.25" customHeight="1">
      <c r="A440" s="9"/>
      <c r="B440" s="9"/>
      <c r="C440" s="11" t="s">
        <v>445</v>
      </c>
      <c r="D440" s="16">
        <v>936</v>
      </c>
      <c r="E440" s="16">
        <v>0</v>
      </c>
      <c r="F440" s="14">
        <f t="shared" si="6"/>
        <v>936</v>
      </c>
      <c r="G440" s="36">
        <v>0</v>
      </c>
      <c r="H440" s="36">
        <v>0</v>
      </c>
      <c r="I440" s="36">
        <v>0</v>
      </c>
      <c r="J440" s="64">
        <v>0</v>
      </c>
      <c r="K440" s="64">
        <v>0</v>
      </c>
    </row>
    <row r="441" spans="1:11" ht="17.25" customHeight="1">
      <c r="A441" s="9"/>
      <c r="B441" s="9"/>
      <c r="C441" s="11" t="s">
        <v>446</v>
      </c>
      <c r="D441" s="16">
        <v>2388</v>
      </c>
      <c r="E441" s="16">
        <v>0</v>
      </c>
      <c r="F441" s="14">
        <f t="shared" si="6"/>
        <v>2388</v>
      </c>
      <c r="G441" s="36">
        <v>0</v>
      </c>
      <c r="H441" s="36">
        <v>0</v>
      </c>
      <c r="I441" s="36">
        <v>0</v>
      </c>
      <c r="J441" s="64">
        <v>0</v>
      </c>
      <c r="K441" s="64">
        <v>0</v>
      </c>
    </row>
    <row r="442" spans="1:11" ht="17.25" customHeight="1">
      <c r="A442" s="9"/>
      <c r="B442" s="9"/>
      <c r="C442" s="11" t="s">
        <v>447</v>
      </c>
      <c r="D442" s="16">
        <v>1272</v>
      </c>
      <c r="E442" s="16">
        <v>0</v>
      </c>
      <c r="F442" s="14">
        <f t="shared" si="6"/>
        <v>1272</v>
      </c>
      <c r="G442" s="36">
        <v>0</v>
      </c>
      <c r="H442" s="36">
        <v>0</v>
      </c>
      <c r="I442" s="36">
        <v>0</v>
      </c>
      <c r="J442" s="64">
        <v>0</v>
      </c>
      <c r="K442" s="64">
        <v>0</v>
      </c>
    </row>
    <row r="443" spans="1:11" ht="17.25" customHeight="1">
      <c r="A443" s="9"/>
      <c r="B443" s="9"/>
      <c r="C443" s="11" t="s">
        <v>448</v>
      </c>
      <c r="D443" s="16">
        <v>592</v>
      </c>
      <c r="E443" s="16">
        <v>0</v>
      </c>
      <c r="F443" s="14">
        <f t="shared" si="6"/>
        <v>592</v>
      </c>
      <c r="G443" s="36">
        <v>0</v>
      </c>
      <c r="H443" s="36">
        <v>0</v>
      </c>
      <c r="I443" s="36">
        <v>0</v>
      </c>
      <c r="J443" s="64">
        <v>0</v>
      </c>
      <c r="K443" s="64">
        <v>0</v>
      </c>
    </row>
    <row r="444" spans="1:11" ht="17.25" customHeight="1">
      <c r="A444" s="9"/>
      <c r="B444" s="9"/>
      <c r="C444" s="11" t="s">
        <v>449</v>
      </c>
      <c r="D444" s="16">
        <v>1850</v>
      </c>
      <c r="E444" s="16">
        <v>0</v>
      </c>
      <c r="F444" s="14">
        <f t="shared" si="6"/>
        <v>1850</v>
      </c>
      <c r="G444" s="36">
        <v>0</v>
      </c>
      <c r="H444" s="36">
        <v>0</v>
      </c>
      <c r="I444" s="36">
        <v>0</v>
      </c>
      <c r="J444" s="64">
        <v>0</v>
      </c>
      <c r="K444" s="64">
        <v>0</v>
      </c>
    </row>
    <row r="445" spans="1:11" ht="17.25" customHeight="1">
      <c r="A445" s="9"/>
      <c r="B445" s="9"/>
      <c r="C445" s="11" t="s">
        <v>450</v>
      </c>
      <c r="D445" s="16">
        <v>1030</v>
      </c>
      <c r="E445" s="16">
        <v>0</v>
      </c>
      <c r="F445" s="14">
        <f t="shared" si="6"/>
        <v>1030</v>
      </c>
      <c r="G445" s="36">
        <v>0</v>
      </c>
      <c r="H445" s="36">
        <v>0</v>
      </c>
      <c r="I445" s="36">
        <v>0</v>
      </c>
      <c r="J445" s="64">
        <v>0</v>
      </c>
      <c r="K445" s="64">
        <v>0</v>
      </c>
    </row>
    <row r="446" spans="1:11" ht="17.25" customHeight="1">
      <c r="A446" s="9"/>
      <c r="B446" s="9"/>
      <c r="C446" s="11" t="s">
        <v>451</v>
      </c>
      <c r="D446" s="16">
        <v>1248</v>
      </c>
      <c r="E446" s="16">
        <v>0</v>
      </c>
      <c r="F446" s="14">
        <f t="shared" si="6"/>
        <v>1248</v>
      </c>
      <c r="G446" s="36">
        <v>0</v>
      </c>
      <c r="H446" s="36">
        <v>0</v>
      </c>
      <c r="I446" s="36">
        <v>0</v>
      </c>
      <c r="J446" s="64">
        <v>0</v>
      </c>
      <c r="K446" s="64">
        <v>0</v>
      </c>
    </row>
    <row r="447" spans="1:11" ht="17.25" customHeight="1">
      <c r="A447" s="9"/>
      <c r="B447" s="9"/>
      <c r="C447" s="11" t="s">
        <v>452</v>
      </c>
      <c r="D447" s="16">
        <v>5768</v>
      </c>
      <c r="E447" s="16">
        <v>0</v>
      </c>
      <c r="F447" s="14">
        <f t="shared" si="6"/>
        <v>5768</v>
      </c>
      <c r="G447" s="123">
        <v>0</v>
      </c>
      <c r="H447" s="36">
        <v>0</v>
      </c>
      <c r="I447" s="36">
        <v>0</v>
      </c>
      <c r="J447" s="64">
        <v>0</v>
      </c>
      <c r="K447" s="64">
        <v>0</v>
      </c>
    </row>
    <row r="448" spans="1:11" ht="17.25" customHeight="1">
      <c r="A448" s="9"/>
      <c r="B448" s="9"/>
      <c r="C448" s="11" t="s">
        <v>453</v>
      </c>
      <c r="D448" s="16">
        <v>1212</v>
      </c>
      <c r="E448" s="16">
        <v>0</v>
      </c>
      <c r="F448" s="14">
        <f t="shared" si="6"/>
        <v>1212</v>
      </c>
      <c r="G448" s="36">
        <v>0</v>
      </c>
      <c r="H448" s="36">
        <v>0</v>
      </c>
      <c r="I448" s="36">
        <v>0</v>
      </c>
      <c r="J448" s="64">
        <v>0</v>
      </c>
      <c r="K448" s="64">
        <v>0</v>
      </c>
    </row>
    <row r="449" spans="1:11" ht="17.25" customHeight="1">
      <c r="A449" s="9"/>
      <c r="B449" s="9"/>
      <c r="C449" s="11" t="s">
        <v>454</v>
      </c>
      <c r="D449" s="16">
        <v>1446</v>
      </c>
      <c r="E449" s="16">
        <v>0</v>
      </c>
      <c r="F449" s="14">
        <f t="shared" si="6"/>
        <v>1446</v>
      </c>
      <c r="G449" s="36">
        <v>0</v>
      </c>
      <c r="H449" s="36">
        <v>0</v>
      </c>
      <c r="I449" s="36">
        <v>0</v>
      </c>
      <c r="J449" s="64">
        <v>0</v>
      </c>
      <c r="K449" s="64">
        <v>0</v>
      </c>
    </row>
    <row r="450" spans="1:11" ht="17.25" customHeight="1">
      <c r="A450" s="9"/>
      <c r="B450" s="9"/>
      <c r="C450" s="11" t="s">
        <v>455</v>
      </c>
      <c r="D450" s="16">
        <v>1280</v>
      </c>
      <c r="E450" s="16">
        <v>0</v>
      </c>
      <c r="F450" s="14">
        <f t="shared" si="6"/>
        <v>1280</v>
      </c>
      <c r="G450" s="36">
        <v>0</v>
      </c>
      <c r="H450" s="36">
        <v>0</v>
      </c>
      <c r="I450" s="36">
        <v>0</v>
      </c>
      <c r="J450" s="64">
        <v>0</v>
      </c>
      <c r="K450" s="64">
        <v>0</v>
      </c>
    </row>
    <row r="451" spans="1:11" ht="17.25" customHeight="1">
      <c r="A451" s="9"/>
      <c r="B451" s="9"/>
      <c r="C451" s="11" t="s">
        <v>456</v>
      </c>
      <c r="D451" s="16">
        <v>1080</v>
      </c>
      <c r="E451" s="16">
        <v>0</v>
      </c>
      <c r="F451" s="14">
        <f t="shared" si="6"/>
        <v>1080</v>
      </c>
      <c r="G451" s="36">
        <v>0</v>
      </c>
      <c r="H451" s="36">
        <v>0</v>
      </c>
      <c r="I451" s="36">
        <v>0</v>
      </c>
      <c r="J451" s="64">
        <v>0</v>
      </c>
      <c r="K451" s="64">
        <v>0</v>
      </c>
    </row>
    <row r="452" spans="1:11" ht="17.25" customHeight="1">
      <c r="A452" s="9"/>
      <c r="B452" s="9"/>
      <c r="C452" s="11" t="s">
        <v>457</v>
      </c>
      <c r="D452" s="16">
        <v>721</v>
      </c>
      <c r="E452" s="16">
        <v>6</v>
      </c>
      <c r="F452" s="14">
        <f t="shared" si="6"/>
        <v>727</v>
      </c>
      <c r="G452" s="36">
        <v>0</v>
      </c>
      <c r="H452" s="36">
        <v>0</v>
      </c>
      <c r="I452" s="36">
        <v>1</v>
      </c>
      <c r="J452" s="64">
        <v>8</v>
      </c>
      <c r="K452" s="64">
        <v>80</v>
      </c>
    </row>
    <row r="453" spans="1:11" ht="17.25" customHeight="1">
      <c r="A453" s="9"/>
      <c r="B453" s="9"/>
      <c r="C453" s="11" t="s">
        <v>458</v>
      </c>
      <c r="D453" s="16">
        <v>1016</v>
      </c>
      <c r="E453" s="16">
        <v>0</v>
      </c>
      <c r="F453" s="14">
        <f t="shared" si="6"/>
        <v>1016</v>
      </c>
      <c r="G453" s="36">
        <v>0</v>
      </c>
      <c r="H453" s="36">
        <v>0</v>
      </c>
      <c r="I453" s="36">
        <v>0</v>
      </c>
      <c r="J453" s="64">
        <v>0</v>
      </c>
      <c r="K453" s="64">
        <v>0</v>
      </c>
    </row>
    <row r="454" spans="1:11" ht="17.25" customHeight="1">
      <c r="A454" s="9"/>
      <c r="B454" s="9"/>
      <c r="C454" s="11" t="s">
        <v>459</v>
      </c>
      <c r="D454" s="16">
        <v>1060</v>
      </c>
      <c r="E454" s="16">
        <v>0</v>
      </c>
      <c r="F454" s="14">
        <f t="shared" si="6"/>
        <v>1060</v>
      </c>
      <c r="G454" s="36">
        <v>0</v>
      </c>
      <c r="H454" s="36">
        <v>0</v>
      </c>
      <c r="I454" s="36">
        <v>0</v>
      </c>
      <c r="J454" s="64">
        <v>0</v>
      </c>
      <c r="K454" s="64">
        <v>0</v>
      </c>
    </row>
    <row r="455" spans="1:11" ht="17.25" customHeight="1">
      <c r="A455" s="9"/>
      <c r="B455" s="9"/>
      <c r="C455" s="11" t="s">
        <v>460</v>
      </c>
      <c r="D455" s="16">
        <v>1042</v>
      </c>
      <c r="E455" s="16">
        <v>0</v>
      </c>
      <c r="F455" s="14">
        <f t="shared" si="6"/>
        <v>1042</v>
      </c>
      <c r="G455" s="36">
        <v>0</v>
      </c>
      <c r="H455" s="36">
        <v>0</v>
      </c>
      <c r="I455" s="36">
        <v>0</v>
      </c>
      <c r="J455" s="64">
        <v>0</v>
      </c>
      <c r="K455" s="64">
        <v>0</v>
      </c>
    </row>
    <row r="456" spans="1:11" ht="17.25" customHeight="1">
      <c r="A456" s="9"/>
      <c r="B456" s="9"/>
      <c r="C456" s="11" t="s">
        <v>461</v>
      </c>
      <c r="D456" s="16">
        <v>1888</v>
      </c>
      <c r="E456" s="16">
        <v>0</v>
      </c>
      <c r="F456" s="14">
        <f t="shared" si="6"/>
        <v>1888</v>
      </c>
      <c r="G456" s="36">
        <v>0</v>
      </c>
      <c r="H456" s="36">
        <v>0</v>
      </c>
      <c r="I456" s="36">
        <v>0</v>
      </c>
      <c r="J456" s="64">
        <v>0</v>
      </c>
      <c r="K456" s="64">
        <v>0</v>
      </c>
    </row>
    <row r="457" spans="1:11" ht="17.25" customHeight="1">
      <c r="A457" s="9"/>
      <c r="B457" s="9"/>
      <c r="C457" s="11" t="s">
        <v>462</v>
      </c>
      <c r="D457" s="16">
        <v>5016</v>
      </c>
      <c r="E457" s="16">
        <v>0</v>
      </c>
      <c r="F457" s="14">
        <f t="shared" si="6"/>
        <v>5016</v>
      </c>
      <c r="G457" s="36">
        <v>0</v>
      </c>
      <c r="H457" s="36">
        <v>0</v>
      </c>
      <c r="I457" s="36">
        <v>0</v>
      </c>
      <c r="J457" s="64">
        <v>0</v>
      </c>
      <c r="K457" s="64">
        <v>0</v>
      </c>
    </row>
    <row r="458" spans="1:11" ht="17.25" customHeight="1">
      <c r="A458" s="9"/>
      <c r="B458" s="9"/>
      <c r="C458" s="11" t="s">
        <v>463</v>
      </c>
      <c r="D458" s="16">
        <v>388</v>
      </c>
      <c r="E458" s="16">
        <v>3</v>
      </c>
      <c r="F458" s="14">
        <f t="shared" si="6"/>
        <v>391</v>
      </c>
      <c r="G458" s="36">
        <v>0</v>
      </c>
      <c r="H458" s="36">
        <v>0</v>
      </c>
      <c r="I458" s="36">
        <v>0</v>
      </c>
      <c r="J458" s="64">
        <v>9</v>
      </c>
      <c r="K458" s="64">
        <v>48</v>
      </c>
    </row>
    <row r="459" spans="1:11" ht="17.25" customHeight="1">
      <c r="A459" s="9"/>
      <c r="B459" s="9"/>
      <c r="C459" s="11" t="s">
        <v>464</v>
      </c>
      <c r="D459" s="16">
        <v>584</v>
      </c>
      <c r="E459" s="16">
        <v>0</v>
      </c>
      <c r="F459" s="14">
        <f t="shared" ref="F459:F522" si="7">SUM(D459+E459)</f>
        <v>584</v>
      </c>
      <c r="G459" s="36">
        <v>0</v>
      </c>
      <c r="H459" s="36">
        <v>0</v>
      </c>
      <c r="I459" s="36">
        <v>0</v>
      </c>
      <c r="J459" s="64">
        <v>0</v>
      </c>
      <c r="K459" s="64">
        <v>0</v>
      </c>
    </row>
    <row r="460" spans="1:11" ht="17.25" customHeight="1">
      <c r="A460" s="21"/>
      <c r="B460" s="21"/>
      <c r="C460" s="22"/>
      <c r="D460" s="16"/>
      <c r="E460" s="16"/>
      <c r="F460" s="14">
        <f t="shared" si="7"/>
        <v>0</v>
      </c>
      <c r="G460" s="36"/>
      <c r="H460" s="36"/>
      <c r="I460" s="36"/>
      <c r="J460" s="64"/>
      <c r="K460" s="64"/>
    </row>
    <row r="461" spans="1:11" s="89" customFormat="1" ht="17.25" customHeight="1">
      <c r="A461" s="141" t="s">
        <v>465</v>
      </c>
      <c r="B461" s="5" t="s">
        <v>466</v>
      </c>
      <c r="C461" s="6"/>
      <c r="D461" s="18">
        <v>0</v>
      </c>
      <c r="E461" s="18">
        <v>0</v>
      </c>
      <c r="F461" s="25">
        <f t="shared" si="7"/>
        <v>0</v>
      </c>
      <c r="G461" s="56">
        <v>0</v>
      </c>
      <c r="H461" s="56">
        <v>0</v>
      </c>
      <c r="I461" s="56">
        <v>0</v>
      </c>
      <c r="J461" s="56">
        <v>0</v>
      </c>
      <c r="K461" s="56">
        <v>0</v>
      </c>
    </row>
    <row r="462" spans="1:11" ht="17.25" customHeight="1">
      <c r="A462" s="9"/>
      <c r="B462" s="9"/>
      <c r="C462" s="11" t="s">
        <v>467</v>
      </c>
      <c r="D462" s="17">
        <v>1380</v>
      </c>
      <c r="E462" s="16">
        <v>0</v>
      </c>
      <c r="F462" s="14">
        <f t="shared" si="7"/>
        <v>1380</v>
      </c>
      <c r="G462" s="36">
        <v>0</v>
      </c>
      <c r="H462" s="36">
        <v>0</v>
      </c>
      <c r="I462" s="36">
        <v>0</v>
      </c>
      <c r="J462" s="64">
        <v>22</v>
      </c>
      <c r="K462" s="64">
        <v>138</v>
      </c>
    </row>
    <row r="463" spans="1:11" ht="17.25" customHeight="1">
      <c r="A463" s="9"/>
      <c r="B463" s="9"/>
      <c r="C463" s="11" t="s">
        <v>468</v>
      </c>
      <c r="D463" s="17">
        <v>1010</v>
      </c>
      <c r="E463" s="16">
        <v>0</v>
      </c>
      <c r="F463" s="14">
        <f t="shared" si="7"/>
        <v>1010</v>
      </c>
      <c r="G463" s="36">
        <v>0</v>
      </c>
      <c r="H463" s="36">
        <v>0</v>
      </c>
      <c r="I463" s="36">
        <v>0</v>
      </c>
      <c r="J463" s="64">
        <v>7</v>
      </c>
      <c r="K463" s="64">
        <v>101</v>
      </c>
    </row>
    <row r="464" spans="1:11" ht="17.25" customHeight="1">
      <c r="A464" s="9"/>
      <c r="B464" s="9"/>
      <c r="C464" s="11" t="s">
        <v>469</v>
      </c>
      <c r="D464" s="17">
        <v>260</v>
      </c>
      <c r="E464" s="16">
        <v>0</v>
      </c>
      <c r="F464" s="14">
        <f t="shared" si="7"/>
        <v>260</v>
      </c>
      <c r="G464" s="36">
        <v>0</v>
      </c>
      <c r="H464" s="36">
        <v>0</v>
      </c>
      <c r="I464" s="36">
        <v>0</v>
      </c>
      <c r="J464" s="64">
        <v>7</v>
      </c>
      <c r="K464" s="64">
        <v>70</v>
      </c>
    </row>
    <row r="465" spans="1:11" ht="17.25" customHeight="1">
      <c r="A465" s="9"/>
      <c r="B465" s="9"/>
      <c r="C465" s="11" t="s">
        <v>470</v>
      </c>
      <c r="D465" s="17">
        <v>300</v>
      </c>
      <c r="E465" s="16">
        <v>0</v>
      </c>
      <c r="F465" s="14">
        <f t="shared" si="7"/>
        <v>300</v>
      </c>
      <c r="G465" s="36">
        <v>0</v>
      </c>
      <c r="H465" s="36">
        <v>0</v>
      </c>
      <c r="I465" s="36">
        <v>0</v>
      </c>
      <c r="J465" s="64">
        <v>7</v>
      </c>
      <c r="K465" s="64">
        <v>71</v>
      </c>
    </row>
    <row r="466" spans="1:11" ht="17.25" customHeight="1">
      <c r="A466" s="9"/>
      <c r="B466" s="9"/>
      <c r="C466" s="11" t="s">
        <v>471</v>
      </c>
      <c r="D466" s="17">
        <v>900</v>
      </c>
      <c r="E466" s="16">
        <v>0</v>
      </c>
      <c r="F466" s="14">
        <f t="shared" si="7"/>
        <v>900</v>
      </c>
      <c r="G466" s="36">
        <v>0</v>
      </c>
      <c r="H466" s="36">
        <v>0</v>
      </c>
      <c r="I466" s="36">
        <v>0</v>
      </c>
      <c r="J466" s="64">
        <v>6</v>
      </c>
      <c r="K466" s="64">
        <v>90</v>
      </c>
    </row>
    <row r="467" spans="1:11" ht="17.25" customHeight="1">
      <c r="A467" s="9"/>
      <c r="B467" s="9"/>
      <c r="C467" s="11" t="s">
        <v>472</v>
      </c>
      <c r="D467" s="17">
        <v>1170</v>
      </c>
      <c r="E467" s="16">
        <v>0</v>
      </c>
      <c r="F467" s="14">
        <f t="shared" si="7"/>
        <v>1170</v>
      </c>
      <c r="G467" s="36">
        <v>0</v>
      </c>
      <c r="H467" s="36">
        <v>0</v>
      </c>
      <c r="I467" s="36">
        <v>0</v>
      </c>
      <c r="J467" s="64">
        <v>11</v>
      </c>
      <c r="K467" s="64">
        <v>117</v>
      </c>
    </row>
    <row r="468" spans="1:11" ht="17.25" customHeight="1">
      <c r="A468" s="9"/>
      <c r="B468" s="9"/>
      <c r="C468" s="11" t="s">
        <v>473</v>
      </c>
      <c r="D468" s="17">
        <v>526</v>
      </c>
      <c r="E468" s="16">
        <v>0</v>
      </c>
      <c r="F468" s="14">
        <f t="shared" si="7"/>
        <v>526</v>
      </c>
      <c r="G468" s="36">
        <v>0</v>
      </c>
      <c r="H468" s="36">
        <v>0</v>
      </c>
      <c r="I468" s="36">
        <v>0</v>
      </c>
      <c r="J468" s="64">
        <v>9</v>
      </c>
      <c r="K468" s="64">
        <v>96</v>
      </c>
    </row>
    <row r="469" spans="1:11" ht="17.25" customHeight="1">
      <c r="A469" s="9"/>
      <c r="B469" s="9"/>
      <c r="C469" s="11" t="s">
        <v>474</v>
      </c>
      <c r="D469" s="17">
        <v>1330</v>
      </c>
      <c r="E469" s="16">
        <v>0</v>
      </c>
      <c r="F469" s="14">
        <f t="shared" si="7"/>
        <v>1330</v>
      </c>
      <c r="G469" s="36">
        <v>0</v>
      </c>
      <c r="H469" s="36">
        <v>0</v>
      </c>
      <c r="I469" s="36">
        <v>0</v>
      </c>
      <c r="J469" s="64">
        <v>15</v>
      </c>
      <c r="K469" s="64">
        <v>133</v>
      </c>
    </row>
    <row r="470" spans="1:11" ht="17.25" customHeight="1">
      <c r="A470" s="9"/>
      <c r="B470" s="9"/>
      <c r="C470" s="11" t="s">
        <v>475</v>
      </c>
      <c r="D470" s="17">
        <v>3750</v>
      </c>
      <c r="E470" s="16">
        <v>0</v>
      </c>
      <c r="F470" s="14">
        <f t="shared" si="7"/>
        <v>3750</v>
      </c>
      <c r="G470" s="36">
        <v>0</v>
      </c>
      <c r="H470" s="36">
        <v>0</v>
      </c>
      <c r="I470" s="36">
        <v>0</v>
      </c>
      <c r="J470" s="64">
        <v>30</v>
      </c>
      <c r="K470" s="64">
        <v>375</v>
      </c>
    </row>
    <row r="471" spans="1:11" ht="17.25" customHeight="1">
      <c r="A471" s="9"/>
      <c r="B471" s="9"/>
      <c r="C471" s="11" t="s">
        <v>476</v>
      </c>
      <c r="D471" s="17">
        <v>730</v>
      </c>
      <c r="E471" s="16">
        <v>0</v>
      </c>
      <c r="F471" s="14">
        <f t="shared" si="7"/>
        <v>730</v>
      </c>
      <c r="G471" s="36">
        <v>0</v>
      </c>
      <c r="H471" s="36">
        <v>0</v>
      </c>
      <c r="I471" s="36">
        <v>0</v>
      </c>
      <c r="J471" s="64">
        <v>7</v>
      </c>
      <c r="K471" s="64">
        <v>73</v>
      </c>
    </row>
    <row r="472" spans="1:11" ht="17.25" customHeight="1">
      <c r="A472" s="9"/>
      <c r="B472" s="9"/>
      <c r="C472" s="11" t="s">
        <v>477</v>
      </c>
      <c r="D472" s="17">
        <v>5320</v>
      </c>
      <c r="E472" s="16">
        <v>0</v>
      </c>
      <c r="F472" s="14">
        <f t="shared" si="7"/>
        <v>5320</v>
      </c>
      <c r="G472" s="36">
        <v>0</v>
      </c>
      <c r="H472" s="36">
        <v>0</v>
      </c>
      <c r="I472" s="36">
        <v>0</v>
      </c>
      <c r="J472" s="64">
        <v>22</v>
      </c>
      <c r="K472" s="64">
        <v>532</v>
      </c>
    </row>
    <row r="473" spans="1:11" ht="17.25" customHeight="1">
      <c r="A473" s="9"/>
      <c r="B473" s="9"/>
      <c r="C473" s="11" t="s">
        <v>478</v>
      </c>
      <c r="D473" s="17">
        <v>1450</v>
      </c>
      <c r="E473" s="16">
        <v>0</v>
      </c>
      <c r="F473" s="14">
        <f t="shared" si="7"/>
        <v>1450</v>
      </c>
      <c r="G473" s="36">
        <v>0</v>
      </c>
      <c r="H473" s="36">
        <v>0</v>
      </c>
      <c r="I473" s="36">
        <v>0</v>
      </c>
      <c r="J473" s="64">
        <v>10</v>
      </c>
      <c r="K473" s="64">
        <v>145</v>
      </c>
    </row>
    <row r="474" spans="1:11" ht="17.25" customHeight="1">
      <c r="A474" s="9"/>
      <c r="B474" s="9"/>
      <c r="C474" s="11" t="s">
        <v>479</v>
      </c>
      <c r="D474" s="17">
        <v>1500</v>
      </c>
      <c r="E474" s="16">
        <v>0</v>
      </c>
      <c r="F474" s="14">
        <f t="shared" si="7"/>
        <v>1500</v>
      </c>
      <c r="G474" s="36">
        <v>0</v>
      </c>
      <c r="H474" s="36">
        <v>0</v>
      </c>
      <c r="I474" s="36">
        <v>0</v>
      </c>
      <c r="J474" s="64">
        <v>22</v>
      </c>
      <c r="K474" s="64">
        <v>150</v>
      </c>
    </row>
    <row r="475" spans="1:11" ht="17.25" customHeight="1">
      <c r="A475" s="9"/>
      <c r="B475" s="9"/>
      <c r="C475" s="11" t="s">
        <v>480</v>
      </c>
      <c r="D475" s="17">
        <v>860</v>
      </c>
      <c r="E475" s="16">
        <v>0</v>
      </c>
      <c r="F475" s="14">
        <f t="shared" si="7"/>
        <v>860</v>
      </c>
      <c r="G475" s="36">
        <v>0</v>
      </c>
      <c r="H475" s="36">
        <v>0</v>
      </c>
      <c r="I475" s="36">
        <v>0</v>
      </c>
      <c r="J475" s="64">
        <v>11</v>
      </c>
      <c r="K475" s="64">
        <v>86</v>
      </c>
    </row>
    <row r="476" spans="1:11" ht="17.25" customHeight="1">
      <c r="A476" s="9"/>
      <c r="B476" s="9"/>
      <c r="C476" s="11" t="s">
        <v>481</v>
      </c>
      <c r="D476" s="17">
        <v>1000</v>
      </c>
      <c r="E476" s="16">
        <v>0</v>
      </c>
      <c r="F476" s="14">
        <f t="shared" si="7"/>
        <v>1000</v>
      </c>
      <c r="G476" s="36">
        <v>0</v>
      </c>
      <c r="H476" s="36">
        <v>0</v>
      </c>
      <c r="I476" s="36">
        <v>0</v>
      </c>
      <c r="J476" s="64">
        <v>8</v>
      </c>
      <c r="K476" s="64">
        <v>100</v>
      </c>
    </row>
    <row r="477" spans="1:11" ht="17.25" customHeight="1">
      <c r="A477" s="9"/>
      <c r="B477" s="9"/>
      <c r="C477" s="11" t="s">
        <v>482</v>
      </c>
      <c r="D477" s="17">
        <v>430</v>
      </c>
      <c r="E477" s="16">
        <v>0</v>
      </c>
      <c r="F477" s="14">
        <f t="shared" si="7"/>
        <v>430</v>
      </c>
      <c r="G477" s="36">
        <v>0</v>
      </c>
      <c r="H477" s="36">
        <v>0</v>
      </c>
      <c r="I477" s="36">
        <v>0</v>
      </c>
      <c r="J477" s="64">
        <v>8</v>
      </c>
      <c r="K477" s="64">
        <v>43</v>
      </c>
    </row>
    <row r="478" spans="1:11" ht="17.25" customHeight="1">
      <c r="A478" s="9"/>
      <c r="B478" s="9"/>
      <c r="C478" s="11" t="s">
        <v>483</v>
      </c>
      <c r="D478" s="17">
        <v>640</v>
      </c>
      <c r="E478" s="16">
        <v>0</v>
      </c>
      <c r="F478" s="14">
        <f t="shared" si="7"/>
        <v>640</v>
      </c>
      <c r="G478" s="36">
        <v>0</v>
      </c>
      <c r="H478" s="36">
        <v>0</v>
      </c>
      <c r="I478" s="36">
        <v>0</v>
      </c>
      <c r="J478" s="64">
        <v>10</v>
      </c>
      <c r="K478" s="64">
        <v>64</v>
      </c>
    </row>
    <row r="479" spans="1:11" ht="17.25" customHeight="1">
      <c r="A479" s="9"/>
      <c r="B479" s="9"/>
      <c r="C479" s="11"/>
      <c r="D479" s="16"/>
      <c r="E479" s="16"/>
      <c r="F479" s="14"/>
      <c r="G479" s="36"/>
      <c r="H479" s="36"/>
      <c r="I479" s="36"/>
      <c r="J479" s="64"/>
      <c r="K479" s="64"/>
    </row>
    <row r="480" spans="1:11" s="89" customFormat="1" ht="17.25" customHeight="1">
      <c r="A480" s="141" t="s">
        <v>484</v>
      </c>
      <c r="B480" s="5" t="s">
        <v>485</v>
      </c>
      <c r="C480" s="6"/>
      <c r="D480" s="26">
        <v>11823</v>
      </c>
      <c r="E480" s="18">
        <v>2</v>
      </c>
      <c r="F480" s="25">
        <f t="shared" si="7"/>
        <v>11825</v>
      </c>
      <c r="G480" s="56">
        <v>369</v>
      </c>
      <c r="H480" s="56">
        <v>0</v>
      </c>
      <c r="I480" s="56">
        <v>0</v>
      </c>
      <c r="J480" s="56">
        <v>163</v>
      </c>
      <c r="K480" s="56">
        <v>0</v>
      </c>
    </row>
    <row r="481" spans="1:11" s="90" customFormat="1" ht="17.25" customHeight="1">
      <c r="A481" s="37"/>
      <c r="B481" s="37"/>
      <c r="C481" s="11" t="s">
        <v>486</v>
      </c>
      <c r="D481" s="40">
        <v>616</v>
      </c>
      <c r="E481" s="38">
        <v>0</v>
      </c>
      <c r="F481" s="14">
        <f t="shared" si="7"/>
        <v>616</v>
      </c>
      <c r="G481" s="36">
        <v>0</v>
      </c>
      <c r="H481" s="36">
        <v>0</v>
      </c>
      <c r="I481" s="36">
        <v>0</v>
      </c>
      <c r="J481" s="63">
        <v>14</v>
      </c>
      <c r="K481" s="63">
        <v>0</v>
      </c>
    </row>
    <row r="482" spans="1:11" s="90" customFormat="1" ht="17.25" customHeight="1">
      <c r="A482" s="37"/>
      <c r="B482" s="37"/>
      <c r="C482" s="11" t="s">
        <v>487</v>
      </c>
      <c r="D482" s="40">
        <v>1364</v>
      </c>
      <c r="E482" s="38">
        <v>2</v>
      </c>
      <c r="F482" s="14">
        <f t="shared" si="7"/>
        <v>1366</v>
      </c>
      <c r="G482" s="36">
        <v>74</v>
      </c>
      <c r="H482" s="36">
        <v>0</v>
      </c>
      <c r="I482" s="36">
        <v>0</v>
      </c>
      <c r="J482" s="63">
        <v>12</v>
      </c>
      <c r="K482" s="63">
        <v>0</v>
      </c>
    </row>
    <row r="483" spans="1:11" s="90" customFormat="1" ht="17.25" customHeight="1">
      <c r="A483" s="37"/>
      <c r="B483" s="37"/>
      <c r="C483" s="11" t="s">
        <v>488</v>
      </c>
      <c r="D483" s="40">
        <v>486</v>
      </c>
      <c r="E483" s="38">
        <v>0</v>
      </c>
      <c r="F483" s="14">
        <f t="shared" si="7"/>
        <v>486</v>
      </c>
      <c r="G483" s="36">
        <v>0</v>
      </c>
      <c r="H483" s="36">
        <v>0</v>
      </c>
      <c r="I483" s="36">
        <v>0</v>
      </c>
      <c r="J483" s="63">
        <v>7</v>
      </c>
      <c r="K483" s="63">
        <v>0</v>
      </c>
    </row>
    <row r="484" spans="1:11" s="90" customFormat="1" ht="17.25" customHeight="1">
      <c r="A484" s="37"/>
      <c r="B484" s="37"/>
      <c r="C484" s="11" t="s">
        <v>489</v>
      </c>
      <c r="D484" s="40">
        <v>662</v>
      </c>
      <c r="E484" s="38">
        <v>0</v>
      </c>
      <c r="F484" s="14">
        <f t="shared" si="7"/>
        <v>662</v>
      </c>
      <c r="G484" s="36">
        <v>0</v>
      </c>
      <c r="H484" s="36">
        <v>0</v>
      </c>
      <c r="I484" s="36">
        <v>0</v>
      </c>
      <c r="J484" s="63">
        <v>11</v>
      </c>
      <c r="K484" s="63">
        <v>0</v>
      </c>
    </row>
    <row r="485" spans="1:11" s="90" customFormat="1" ht="17.25" customHeight="1">
      <c r="A485" s="37"/>
      <c r="B485" s="37"/>
      <c r="C485" s="11" t="s">
        <v>490</v>
      </c>
      <c r="D485" s="40">
        <v>1218</v>
      </c>
      <c r="E485" s="38">
        <v>0</v>
      </c>
      <c r="F485" s="14">
        <f t="shared" si="7"/>
        <v>1218</v>
      </c>
      <c r="G485" s="36">
        <v>48</v>
      </c>
      <c r="H485" s="36">
        <v>0</v>
      </c>
      <c r="I485" s="36">
        <v>0</v>
      </c>
      <c r="J485" s="63">
        <v>16</v>
      </c>
      <c r="K485" s="63">
        <v>0</v>
      </c>
    </row>
    <row r="486" spans="1:11" s="90" customFormat="1" ht="17.25" customHeight="1">
      <c r="A486" s="37"/>
      <c r="B486" s="37"/>
      <c r="C486" s="11" t="s">
        <v>491</v>
      </c>
      <c r="D486" s="40">
        <v>961</v>
      </c>
      <c r="E486" s="38">
        <v>0</v>
      </c>
      <c r="F486" s="14">
        <f t="shared" si="7"/>
        <v>961</v>
      </c>
      <c r="G486" s="36">
        <v>123</v>
      </c>
      <c r="H486" s="36">
        <v>0</v>
      </c>
      <c r="I486" s="36">
        <v>0</v>
      </c>
      <c r="J486" s="63">
        <v>9</v>
      </c>
      <c r="K486" s="63">
        <v>0</v>
      </c>
    </row>
    <row r="487" spans="1:11" s="90" customFormat="1" ht="17.25" customHeight="1">
      <c r="A487" s="37"/>
      <c r="B487" s="37"/>
      <c r="C487" s="11" t="s">
        <v>492</v>
      </c>
      <c r="D487" s="40">
        <v>1261</v>
      </c>
      <c r="E487" s="38">
        <v>0</v>
      </c>
      <c r="F487" s="14">
        <f t="shared" si="7"/>
        <v>1261</v>
      </c>
      <c r="G487" s="36">
        <v>31</v>
      </c>
      <c r="H487" s="36">
        <v>0</v>
      </c>
      <c r="I487" s="36">
        <v>0</v>
      </c>
      <c r="J487" s="63">
        <v>10</v>
      </c>
      <c r="K487" s="63">
        <v>0</v>
      </c>
    </row>
    <row r="488" spans="1:11" s="90" customFormat="1" ht="17.25" customHeight="1">
      <c r="A488" s="37"/>
      <c r="B488" s="37"/>
      <c r="C488" s="11" t="s">
        <v>493</v>
      </c>
      <c r="D488" s="40">
        <v>2226</v>
      </c>
      <c r="E488" s="38">
        <v>0</v>
      </c>
      <c r="F488" s="14">
        <f t="shared" si="7"/>
        <v>2226</v>
      </c>
      <c r="G488" s="36">
        <v>124</v>
      </c>
      <c r="H488" s="36">
        <v>0</v>
      </c>
      <c r="I488" s="36">
        <v>0</v>
      </c>
      <c r="J488" s="63">
        <v>23</v>
      </c>
      <c r="K488" s="63">
        <v>0</v>
      </c>
    </row>
    <row r="489" spans="1:11" s="90" customFormat="1" ht="17.25" customHeight="1">
      <c r="A489" s="37"/>
      <c r="B489" s="37"/>
      <c r="C489" s="11" t="s">
        <v>494</v>
      </c>
      <c r="D489" s="40">
        <v>957</v>
      </c>
      <c r="E489" s="38">
        <v>0</v>
      </c>
      <c r="F489" s="14">
        <f t="shared" si="7"/>
        <v>957</v>
      </c>
      <c r="G489" s="36">
        <v>0</v>
      </c>
      <c r="H489" s="36">
        <v>0</v>
      </c>
      <c r="I489" s="36">
        <v>0</v>
      </c>
      <c r="J489" s="63">
        <v>19</v>
      </c>
      <c r="K489" s="63">
        <v>0</v>
      </c>
    </row>
    <row r="490" spans="1:11" s="90" customFormat="1" ht="17.25" customHeight="1">
      <c r="A490" s="37"/>
      <c r="B490" s="37"/>
      <c r="C490" s="11" t="s">
        <v>495</v>
      </c>
      <c r="D490" s="40">
        <v>1040</v>
      </c>
      <c r="E490" s="38">
        <v>14</v>
      </c>
      <c r="F490" s="14">
        <f t="shared" si="7"/>
        <v>1054</v>
      </c>
      <c r="G490" s="36">
        <v>0</v>
      </c>
      <c r="H490" s="36">
        <v>0</v>
      </c>
      <c r="I490" s="36">
        <v>13</v>
      </c>
      <c r="J490" s="63">
        <v>15</v>
      </c>
      <c r="K490" s="63">
        <v>176</v>
      </c>
    </row>
    <row r="491" spans="1:11" s="90" customFormat="1" ht="17.25" customHeight="1">
      <c r="A491" s="37"/>
      <c r="B491" s="37"/>
      <c r="C491" s="11" t="s">
        <v>496</v>
      </c>
      <c r="D491" s="40">
        <v>699</v>
      </c>
      <c r="E491" s="38">
        <v>0</v>
      </c>
      <c r="F491" s="14">
        <f t="shared" si="7"/>
        <v>699</v>
      </c>
      <c r="G491" s="36">
        <v>0</v>
      </c>
      <c r="H491" s="36">
        <v>0</v>
      </c>
      <c r="I491" s="36">
        <v>0</v>
      </c>
      <c r="J491" s="63">
        <v>12</v>
      </c>
      <c r="K491" s="63">
        <v>0</v>
      </c>
    </row>
    <row r="492" spans="1:11" s="90" customFormat="1" ht="17.25" customHeight="1">
      <c r="A492" s="37"/>
      <c r="B492" s="37"/>
      <c r="C492" s="11" t="s">
        <v>497</v>
      </c>
      <c r="D492" s="40">
        <v>522</v>
      </c>
      <c r="E492" s="38">
        <v>0</v>
      </c>
      <c r="F492" s="14">
        <f t="shared" si="7"/>
        <v>522</v>
      </c>
      <c r="G492" s="36">
        <v>0</v>
      </c>
      <c r="H492" s="36">
        <v>0</v>
      </c>
      <c r="I492" s="36">
        <v>0</v>
      </c>
      <c r="J492" s="63">
        <v>7</v>
      </c>
      <c r="K492" s="63">
        <v>0</v>
      </c>
    </row>
    <row r="493" spans="1:11" s="90" customFormat="1" ht="17.25" customHeight="1">
      <c r="A493" s="37"/>
      <c r="B493" s="37"/>
      <c r="C493" s="11" t="s">
        <v>498</v>
      </c>
      <c r="D493" s="40">
        <v>108</v>
      </c>
      <c r="E493" s="38">
        <v>0</v>
      </c>
      <c r="F493" s="14">
        <f t="shared" si="7"/>
        <v>108</v>
      </c>
      <c r="G493" s="36">
        <v>0</v>
      </c>
      <c r="H493" s="36">
        <v>0</v>
      </c>
      <c r="I493" s="36">
        <v>0</v>
      </c>
      <c r="J493" s="63">
        <v>8</v>
      </c>
      <c r="K493" s="63">
        <v>0</v>
      </c>
    </row>
    <row r="494" spans="1:11" s="90" customFormat="1" ht="17.25" customHeight="1">
      <c r="A494" s="37"/>
      <c r="B494" s="37"/>
      <c r="C494" s="11"/>
      <c r="D494" s="38"/>
      <c r="E494" s="38"/>
      <c r="F494" s="14">
        <f t="shared" si="7"/>
        <v>0</v>
      </c>
      <c r="G494" s="36"/>
      <c r="H494" s="36"/>
      <c r="I494" s="36"/>
      <c r="J494" s="63"/>
      <c r="K494" s="63"/>
    </row>
    <row r="495" spans="1:11" s="89" customFormat="1" ht="17.25" customHeight="1">
      <c r="A495" s="141" t="s">
        <v>499</v>
      </c>
      <c r="B495" s="5" t="s">
        <v>500</v>
      </c>
      <c r="C495" s="6"/>
      <c r="D495" s="18">
        <v>0</v>
      </c>
      <c r="E495" s="18">
        <v>0</v>
      </c>
      <c r="F495" s="25">
        <f t="shared" si="7"/>
        <v>0</v>
      </c>
      <c r="G495" s="56">
        <v>0</v>
      </c>
      <c r="H495" s="56">
        <v>0</v>
      </c>
      <c r="I495" s="56">
        <v>0</v>
      </c>
      <c r="J495" s="56">
        <v>0</v>
      </c>
      <c r="K495" s="56">
        <v>0</v>
      </c>
    </row>
    <row r="496" spans="1:11" ht="17.25" customHeight="1">
      <c r="A496" s="9"/>
      <c r="B496" s="9"/>
      <c r="C496" s="43" t="s">
        <v>501</v>
      </c>
      <c r="D496" s="15">
        <v>670</v>
      </c>
      <c r="E496" s="16">
        <v>0</v>
      </c>
      <c r="F496" s="14">
        <f t="shared" si="7"/>
        <v>670</v>
      </c>
      <c r="G496" s="36">
        <v>0</v>
      </c>
      <c r="H496" s="36">
        <v>0</v>
      </c>
      <c r="I496" s="36">
        <v>0</v>
      </c>
      <c r="J496" s="64">
        <v>14</v>
      </c>
      <c r="K496" s="64">
        <v>204</v>
      </c>
    </row>
    <row r="497" spans="1:11" ht="17.25" customHeight="1">
      <c r="A497" s="9"/>
      <c r="B497" s="9"/>
      <c r="C497" s="43" t="s">
        <v>502</v>
      </c>
      <c r="D497" s="15">
        <v>523</v>
      </c>
      <c r="E497" s="16">
        <v>0</v>
      </c>
      <c r="F497" s="14">
        <f t="shared" si="7"/>
        <v>523</v>
      </c>
      <c r="G497" s="36">
        <v>0</v>
      </c>
      <c r="H497" s="36">
        <v>0</v>
      </c>
      <c r="I497" s="36">
        <v>0</v>
      </c>
      <c r="J497" s="64">
        <v>7</v>
      </c>
      <c r="K497" s="64">
        <v>81</v>
      </c>
    </row>
    <row r="498" spans="1:11" ht="17.25" customHeight="1">
      <c r="A498" s="9"/>
      <c r="B498" s="9"/>
      <c r="C498" s="43" t="s">
        <v>503</v>
      </c>
      <c r="D498" s="15">
        <v>348</v>
      </c>
      <c r="E498" s="16">
        <v>0</v>
      </c>
      <c r="F498" s="14">
        <f t="shared" si="7"/>
        <v>348</v>
      </c>
      <c r="G498" s="36">
        <v>0</v>
      </c>
      <c r="H498" s="36">
        <v>0</v>
      </c>
      <c r="I498" s="36">
        <v>0</v>
      </c>
      <c r="J498" s="64">
        <v>7</v>
      </c>
      <c r="K498" s="64">
        <v>80</v>
      </c>
    </row>
    <row r="499" spans="1:11" ht="17.25" customHeight="1">
      <c r="A499" s="9"/>
      <c r="B499" s="9"/>
      <c r="C499" s="43" t="s">
        <v>504</v>
      </c>
      <c r="D499" s="15">
        <v>340</v>
      </c>
      <c r="E499" s="16">
        <v>0</v>
      </c>
      <c r="F499" s="14">
        <f t="shared" si="7"/>
        <v>340</v>
      </c>
      <c r="G499" s="36">
        <v>0</v>
      </c>
      <c r="H499" s="36">
        <v>0</v>
      </c>
      <c r="I499" s="36">
        <v>0</v>
      </c>
      <c r="J499" s="64">
        <v>6</v>
      </c>
      <c r="K499" s="64">
        <v>70</v>
      </c>
    </row>
    <row r="500" spans="1:11" ht="17.25" customHeight="1">
      <c r="A500" s="9"/>
      <c r="B500" s="9"/>
      <c r="C500" s="43" t="s">
        <v>505</v>
      </c>
      <c r="D500" s="15">
        <v>823</v>
      </c>
      <c r="E500" s="16">
        <v>0</v>
      </c>
      <c r="F500" s="14">
        <f t="shared" si="7"/>
        <v>823</v>
      </c>
      <c r="G500" s="36">
        <v>0</v>
      </c>
      <c r="H500" s="36">
        <v>0</v>
      </c>
      <c r="I500" s="36">
        <v>0</v>
      </c>
      <c r="J500" s="64">
        <v>15</v>
      </c>
      <c r="K500" s="64">
        <v>138</v>
      </c>
    </row>
    <row r="501" spans="1:11" ht="17.25" customHeight="1">
      <c r="A501" s="9"/>
      <c r="B501" s="9"/>
      <c r="C501" s="43" t="s">
        <v>506</v>
      </c>
      <c r="D501" s="15">
        <v>362</v>
      </c>
      <c r="E501" s="16">
        <v>0</v>
      </c>
      <c r="F501" s="14">
        <f t="shared" si="7"/>
        <v>362</v>
      </c>
      <c r="G501" s="36">
        <v>0</v>
      </c>
      <c r="H501" s="36">
        <v>0</v>
      </c>
      <c r="I501" s="36">
        <v>0</v>
      </c>
      <c r="J501" s="64">
        <v>10</v>
      </c>
      <c r="K501" s="64">
        <v>84</v>
      </c>
    </row>
    <row r="502" spans="1:11" ht="17.25" customHeight="1">
      <c r="A502" s="9"/>
      <c r="B502" s="9"/>
      <c r="C502" s="43" t="s">
        <v>507</v>
      </c>
      <c r="D502" s="15">
        <v>541</v>
      </c>
      <c r="E502" s="16">
        <v>0</v>
      </c>
      <c r="F502" s="14">
        <f t="shared" si="7"/>
        <v>541</v>
      </c>
      <c r="G502" s="36">
        <v>0</v>
      </c>
      <c r="H502" s="36">
        <v>0</v>
      </c>
      <c r="I502" s="36">
        <v>0</v>
      </c>
      <c r="J502" s="64">
        <v>19</v>
      </c>
      <c r="K502" s="64">
        <v>138</v>
      </c>
    </row>
    <row r="503" spans="1:11" ht="17.25" customHeight="1">
      <c r="A503" s="9"/>
      <c r="B503" s="9"/>
      <c r="C503" s="43" t="s">
        <v>508</v>
      </c>
      <c r="D503" s="15">
        <v>2423</v>
      </c>
      <c r="E503" s="16">
        <v>10</v>
      </c>
      <c r="F503" s="14">
        <f t="shared" si="7"/>
        <v>2433</v>
      </c>
      <c r="G503" s="36">
        <v>0</v>
      </c>
      <c r="H503" s="36">
        <v>0</v>
      </c>
      <c r="I503" s="36">
        <v>0</v>
      </c>
      <c r="J503" s="64">
        <v>25</v>
      </c>
      <c r="K503" s="64">
        <v>262</v>
      </c>
    </row>
    <row r="504" spans="1:11" ht="17.25" customHeight="1">
      <c r="A504" s="9"/>
      <c r="B504" s="9"/>
      <c r="C504" s="43" t="s">
        <v>509</v>
      </c>
      <c r="D504" s="15">
        <v>871</v>
      </c>
      <c r="E504" s="16">
        <v>14</v>
      </c>
      <c r="F504" s="14">
        <f t="shared" si="7"/>
        <v>885</v>
      </c>
      <c r="G504" s="36">
        <v>0</v>
      </c>
      <c r="H504" s="36">
        <v>0</v>
      </c>
      <c r="I504" s="36">
        <v>0</v>
      </c>
      <c r="J504" s="64">
        <v>17</v>
      </c>
      <c r="K504" s="64">
        <v>117</v>
      </c>
    </row>
    <row r="505" spans="1:11" ht="17.25" customHeight="1">
      <c r="A505" s="9"/>
      <c r="B505" s="9"/>
      <c r="C505" s="43" t="s">
        <v>510</v>
      </c>
      <c r="D505" s="15">
        <v>1085</v>
      </c>
      <c r="E505" s="16">
        <v>0</v>
      </c>
      <c r="F505" s="14">
        <f t="shared" si="7"/>
        <v>1085</v>
      </c>
      <c r="G505" s="36">
        <v>0</v>
      </c>
      <c r="H505" s="36">
        <v>0</v>
      </c>
      <c r="I505" s="36">
        <v>0</v>
      </c>
      <c r="J505" s="64">
        <v>12</v>
      </c>
      <c r="K505" s="64">
        <v>144</v>
      </c>
    </row>
    <row r="506" spans="1:11" ht="17.25" customHeight="1">
      <c r="A506" s="9"/>
      <c r="B506" s="9"/>
      <c r="C506" s="43" t="s">
        <v>511</v>
      </c>
      <c r="D506" s="15">
        <v>1397</v>
      </c>
      <c r="E506" s="16">
        <v>164</v>
      </c>
      <c r="F506" s="14">
        <f t="shared" si="7"/>
        <v>1561</v>
      </c>
      <c r="G506" s="36">
        <v>0</v>
      </c>
      <c r="H506" s="36">
        <v>0</v>
      </c>
      <c r="I506" s="36">
        <v>0</v>
      </c>
      <c r="J506" s="64">
        <v>10</v>
      </c>
      <c r="K506" s="64">
        <v>131</v>
      </c>
    </row>
    <row r="507" spans="1:11" ht="17.25" customHeight="1">
      <c r="A507" s="9"/>
      <c r="B507" s="9"/>
      <c r="C507" s="43" t="s">
        <v>512</v>
      </c>
      <c r="D507" s="15">
        <v>138</v>
      </c>
      <c r="E507" s="16">
        <v>0</v>
      </c>
      <c r="F507" s="14">
        <f t="shared" si="7"/>
        <v>138</v>
      </c>
      <c r="G507" s="36">
        <v>0</v>
      </c>
      <c r="H507" s="36">
        <v>0</v>
      </c>
      <c r="I507" s="36">
        <v>0</v>
      </c>
      <c r="J507" s="64">
        <v>8</v>
      </c>
      <c r="K507" s="64">
        <v>9</v>
      </c>
    </row>
    <row r="508" spans="1:11" ht="17.25" customHeight="1">
      <c r="A508" s="9"/>
      <c r="B508" s="9"/>
      <c r="C508" s="43" t="s">
        <v>513</v>
      </c>
      <c r="D508" s="15">
        <v>291</v>
      </c>
      <c r="E508" s="16">
        <v>16</v>
      </c>
      <c r="F508" s="14">
        <f t="shared" si="7"/>
        <v>307</v>
      </c>
      <c r="G508" s="36">
        <v>0</v>
      </c>
      <c r="H508" s="36">
        <v>0</v>
      </c>
      <c r="I508" s="36">
        <v>0</v>
      </c>
      <c r="J508" s="64">
        <v>4</v>
      </c>
      <c r="K508" s="64">
        <v>41</v>
      </c>
    </row>
    <row r="509" spans="1:11" ht="17.25" customHeight="1">
      <c r="A509" s="9"/>
      <c r="B509" s="9"/>
      <c r="C509" s="43" t="s">
        <v>514</v>
      </c>
      <c r="D509" s="15">
        <v>384</v>
      </c>
      <c r="E509" s="16">
        <v>12</v>
      </c>
      <c r="F509" s="14">
        <f t="shared" si="7"/>
        <v>396</v>
      </c>
      <c r="G509" s="36">
        <v>0</v>
      </c>
      <c r="H509" s="36">
        <v>0</v>
      </c>
      <c r="I509" s="36">
        <v>0</v>
      </c>
      <c r="J509" s="64">
        <v>11</v>
      </c>
      <c r="K509" s="64">
        <v>87</v>
      </c>
    </row>
    <row r="510" spans="1:11" ht="17.25" customHeight="1">
      <c r="A510" s="9"/>
      <c r="B510" s="9"/>
      <c r="C510" s="43" t="s">
        <v>515</v>
      </c>
      <c r="D510" s="15">
        <v>689</v>
      </c>
      <c r="E510" s="16">
        <v>61</v>
      </c>
      <c r="F510" s="14">
        <f t="shared" si="7"/>
        <v>750</v>
      </c>
      <c r="G510" s="36">
        <v>0</v>
      </c>
      <c r="H510" s="36">
        <v>0</v>
      </c>
      <c r="I510" s="36">
        <v>0</v>
      </c>
      <c r="J510" s="64">
        <v>5</v>
      </c>
      <c r="K510" s="64">
        <v>44</v>
      </c>
    </row>
    <row r="511" spans="1:11" ht="17.25" customHeight="1">
      <c r="A511" s="9"/>
      <c r="B511" s="9"/>
      <c r="C511" s="11"/>
      <c r="D511" s="16"/>
      <c r="E511" s="16"/>
      <c r="F511" s="14"/>
      <c r="G511" s="36"/>
      <c r="H511" s="36"/>
      <c r="I511" s="36"/>
      <c r="J511" s="64"/>
      <c r="K511" s="64"/>
    </row>
    <row r="512" spans="1:11" s="89" customFormat="1" ht="17.25" customHeight="1">
      <c r="A512" s="141" t="s">
        <v>516</v>
      </c>
      <c r="B512" s="5" t="s">
        <v>517</v>
      </c>
      <c r="C512" s="6"/>
      <c r="D512" s="18">
        <v>0</v>
      </c>
      <c r="E512" s="18">
        <v>0</v>
      </c>
      <c r="F512" s="25">
        <f t="shared" si="7"/>
        <v>0</v>
      </c>
      <c r="G512" s="56">
        <v>0</v>
      </c>
      <c r="H512" s="56">
        <v>0</v>
      </c>
      <c r="I512" s="56">
        <v>0</v>
      </c>
      <c r="J512" s="56">
        <v>0</v>
      </c>
      <c r="K512" s="56">
        <v>0</v>
      </c>
    </row>
    <row r="513" spans="1:11" ht="17.25" customHeight="1">
      <c r="A513" s="9"/>
      <c r="B513" s="9"/>
      <c r="C513" s="11" t="s">
        <v>518</v>
      </c>
      <c r="D513" s="17">
        <v>1006</v>
      </c>
      <c r="E513" s="16">
        <v>0</v>
      </c>
      <c r="F513" s="14">
        <f t="shared" si="7"/>
        <v>1006</v>
      </c>
      <c r="G513" s="36">
        <v>0</v>
      </c>
      <c r="H513" s="36">
        <v>0</v>
      </c>
      <c r="I513" s="36">
        <v>0</v>
      </c>
      <c r="J513" s="64">
        <v>0</v>
      </c>
      <c r="K513" s="64">
        <v>0</v>
      </c>
    </row>
    <row r="514" spans="1:11" ht="17.25" customHeight="1">
      <c r="A514" s="9"/>
      <c r="B514" s="9"/>
      <c r="C514" s="11" t="s">
        <v>519</v>
      </c>
      <c r="D514" s="17">
        <v>976</v>
      </c>
      <c r="E514" s="16">
        <v>0</v>
      </c>
      <c r="F514" s="14">
        <f t="shared" si="7"/>
        <v>976</v>
      </c>
      <c r="G514" s="36">
        <v>0</v>
      </c>
      <c r="H514" s="36">
        <v>0</v>
      </c>
      <c r="I514" s="36">
        <v>0</v>
      </c>
      <c r="J514" s="64">
        <v>0</v>
      </c>
      <c r="K514" s="64">
        <v>0</v>
      </c>
    </row>
    <row r="515" spans="1:11" ht="17.25" customHeight="1">
      <c r="A515" s="9"/>
      <c r="B515" s="9"/>
      <c r="C515" s="11" t="s">
        <v>520</v>
      </c>
      <c r="D515" s="17">
        <v>1592</v>
      </c>
      <c r="E515" s="16">
        <v>0</v>
      </c>
      <c r="F515" s="14">
        <f t="shared" si="7"/>
        <v>1592</v>
      </c>
      <c r="G515" s="36">
        <v>0</v>
      </c>
      <c r="H515" s="36">
        <v>0</v>
      </c>
      <c r="I515" s="36">
        <v>0</v>
      </c>
      <c r="J515" s="64">
        <v>0</v>
      </c>
      <c r="K515" s="64">
        <v>0</v>
      </c>
    </row>
    <row r="516" spans="1:11" ht="17.25" customHeight="1">
      <c r="A516" s="9"/>
      <c r="B516" s="9"/>
      <c r="C516" s="11" t="s">
        <v>521</v>
      </c>
      <c r="D516" s="17">
        <v>500</v>
      </c>
      <c r="E516" s="16">
        <v>0</v>
      </c>
      <c r="F516" s="14">
        <f t="shared" si="7"/>
        <v>500</v>
      </c>
      <c r="G516" s="36">
        <v>0</v>
      </c>
      <c r="H516" s="36">
        <v>0</v>
      </c>
      <c r="I516" s="36">
        <v>0</v>
      </c>
      <c r="J516" s="64">
        <v>0</v>
      </c>
      <c r="K516" s="64">
        <v>0</v>
      </c>
    </row>
    <row r="517" spans="1:11" ht="17.25" customHeight="1">
      <c r="A517" s="9"/>
      <c r="B517" s="9"/>
      <c r="C517" s="11" t="s">
        <v>522</v>
      </c>
      <c r="D517" s="17">
        <v>587</v>
      </c>
      <c r="E517" s="16">
        <v>0</v>
      </c>
      <c r="F517" s="14">
        <f t="shared" si="7"/>
        <v>587</v>
      </c>
      <c r="G517" s="36">
        <v>0</v>
      </c>
      <c r="H517" s="36">
        <v>0</v>
      </c>
      <c r="I517" s="36">
        <v>0</v>
      </c>
      <c r="J517" s="64">
        <v>0</v>
      </c>
      <c r="K517" s="64">
        <v>0</v>
      </c>
    </row>
    <row r="518" spans="1:11" ht="17.25" customHeight="1">
      <c r="A518" s="44"/>
      <c r="B518" s="44"/>
      <c r="C518" s="45" t="s">
        <v>523</v>
      </c>
      <c r="D518" s="17">
        <v>1578</v>
      </c>
      <c r="E518" s="16">
        <v>0</v>
      </c>
      <c r="F518" s="14">
        <f t="shared" si="7"/>
        <v>1578</v>
      </c>
      <c r="G518" s="36">
        <v>0</v>
      </c>
      <c r="H518" s="36">
        <v>0</v>
      </c>
      <c r="I518" s="36">
        <v>0</v>
      </c>
      <c r="J518" s="64">
        <v>0</v>
      </c>
      <c r="K518" s="64">
        <v>0</v>
      </c>
    </row>
    <row r="519" spans="1:11" ht="17.25" customHeight="1">
      <c r="A519" s="9"/>
      <c r="B519" s="9"/>
      <c r="C519" s="11" t="s">
        <v>605</v>
      </c>
      <c r="D519" s="17">
        <v>680</v>
      </c>
      <c r="E519" s="16">
        <v>0</v>
      </c>
      <c r="F519" s="14">
        <f t="shared" si="7"/>
        <v>680</v>
      </c>
      <c r="G519" s="36">
        <v>0</v>
      </c>
      <c r="H519" s="36">
        <v>0</v>
      </c>
      <c r="I519" s="36">
        <v>0</v>
      </c>
      <c r="J519" s="64">
        <v>0</v>
      </c>
      <c r="K519" s="64">
        <v>0</v>
      </c>
    </row>
    <row r="520" spans="1:11" ht="17.25" customHeight="1">
      <c r="A520" s="9"/>
      <c r="B520" s="9"/>
      <c r="C520" s="11"/>
      <c r="D520" s="16"/>
      <c r="E520" s="16"/>
      <c r="F520" s="14">
        <f t="shared" si="7"/>
        <v>0</v>
      </c>
      <c r="G520" s="36"/>
      <c r="H520" s="36"/>
      <c r="I520" s="36"/>
      <c r="J520" s="64"/>
      <c r="K520" s="64"/>
    </row>
    <row r="521" spans="1:11" s="89" customFormat="1" ht="17.25" customHeight="1">
      <c r="A521" s="141" t="s">
        <v>524</v>
      </c>
      <c r="B521" s="5" t="s">
        <v>525</v>
      </c>
      <c r="C521" s="6"/>
      <c r="D521" s="18">
        <v>0</v>
      </c>
      <c r="E521" s="18">
        <v>0</v>
      </c>
      <c r="F521" s="25">
        <f t="shared" si="7"/>
        <v>0</v>
      </c>
      <c r="G521" s="56">
        <v>0</v>
      </c>
      <c r="H521" s="56">
        <v>0</v>
      </c>
      <c r="I521" s="56">
        <v>0</v>
      </c>
      <c r="J521" s="56">
        <v>0</v>
      </c>
      <c r="K521" s="56">
        <v>0</v>
      </c>
    </row>
    <row r="522" spans="1:11" ht="17.25" customHeight="1">
      <c r="A522" s="9"/>
      <c r="B522" s="9"/>
      <c r="C522" s="11" t="s">
        <v>526</v>
      </c>
      <c r="D522" s="17">
        <v>518</v>
      </c>
      <c r="E522" s="16">
        <v>0</v>
      </c>
      <c r="F522" s="14">
        <f t="shared" si="7"/>
        <v>518</v>
      </c>
      <c r="G522" s="36">
        <v>0</v>
      </c>
      <c r="H522" s="36">
        <v>0</v>
      </c>
      <c r="I522" s="36">
        <v>0</v>
      </c>
      <c r="J522" s="64">
        <v>0</v>
      </c>
      <c r="K522" s="64">
        <v>0</v>
      </c>
    </row>
    <row r="523" spans="1:11" ht="17.25" customHeight="1">
      <c r="A523" s="9"/>
      <c r="B523" s="9"/>
      <c r="C523" s="11" t="s">
        <v>527</v>
      </c>
      <c r="D523" s="17">
        <v>300</v>
      </c>
      <c r="E523" s="16">
        <v>0</v>
      </c>
      <c r="F523" s="14">
        <f t="shared" ref="F523:F586" si="8">SUM(D523+E523)</f>
        <v>300</v>
      </c>
      <c r="G523" s="36">
        <v>0</v>
      </c>
      <c r="H523" s="36">
        <v>0</v>
      </c>
      <c r="I523" s="36">
        <v>0</v>
      </c>
      <c r="J523" s="64">
        <v>0</v>
      </c>
      <c r="K523" s="64">
        <v>0</v>
      </c>
    </row>
    <row r="524" spans="1:11" ht="17.25" customHeight="1">
      <c r="A524" s="9"/>
      <c r="B524" s="9"/>
      <c r="C524" s="11" t="s">
        <v>528</v>
      </c>
      <c r="D524" s="17">
        <v>416</v>
      </c>
      <c r="E524" s="16">
        <v>0</v>
      </c>
      <c r="F524" s="14">
        <f t="shared" si="8"/>
        <v>416</v>
      </c>
      <c r="G524" s="36">
        <v>0</v>
      </c>
      <c r="H524" s="36">
        <v>0</v>
      </c>
      <c r="I524" s="36">
        <v>0</v>
      </c>
      <c r="J524" s="64">
        <v>0</v>
      </c>
      <c r="K524" s="64">
        <v>0</v>
      </c>
    </row>
    <row r="525" spans="1:11" ht="17.25" customHeight="1">
      <c r="A525" s="9"/>
      <c r="B525" s="9"/>
      <c r="C525" s="11" t="s">
        <v>529</v>
      </c>
      <c r="D525" s="17">
        <v>338</v>
      </c>
      <c r="E525" s="16">
        <v>0</v>
      </c>
      <c r="F525" s="14">
        <f t="shared" si="8"/>
        <v>338</v>
      </c>
      <c r="G525" s="36">
        <v>0</v>
      </c>
      <c r="H525" s="36">
        <v>0</v>
      </c>
      <c r="I525" s="36">
        <v>0</v>
      </c>
      <c r="J525" s="64">
        <v>0</v>
      </c>
      <c r="K525" s="64">
        <v>0</v>
      </c>
    </row>
    <row r="526" spans="1:11" ht="17.25" customHeight="1">
      <c r="A526" s="9"/>
      <c r="B526" s="9"/>
      <c r="C526" s="11" t="s">
        <v>530</v>
      </c>
      <c r="D526" s="17">
        <v>1220</v>
      </c>
      <c r="E526" s="16">
        <v>0</v>
      </c>
      <c r="F526" s="14">
        <f t="shared" si="8"/>
        <v>1220</v>
      </c>
      <c r="G526" s="36">
        <v>0</v>
      </c>
      <c r="H526" s="36">
        <v>0</v>
      </c>
      <c r="I526" s="36">
        <v>0</v>
      </c>
      <c r="J526" s="64">
        <v>0</v>
      </c>
      <c r="K526" s="64">
        <v>0</v>
      </c>
    </row>
    <row r="527" spans="1:11" ht="17.25" customHeight="1">
      <c r="A527" s="9"/>
      <c r="B527" s="9"/>
      <c r="C527" s="11" t="s">
        <v>531</v>
      </c>
      <c r="D527" s="17">
        <v>3715</v>
      </c>
      <c r="E527" s="16">
        <v>0</v>
      </c>
      <c r="F527" s="14">
        <f t="shared" si="8"/>
        <v>3715</v>
      </c>
      <c r="G527" s="36">
        <v>0</v>
      </c>
      <c r="H527" s="36">
        <v>0</v>
      </c>
      <c r="I527" s="36">
        <v>0</v>
      </c>
      <c r="J527" s="64">
        <v>0</v>
      </c>
      <c r="K527" s="64">
        <v>0</v>
      </c>
    </row>
    <row r="528" spans="1:11" ht="17.25" customHeight="1">
      <c r="A528" s="9"/>
      <c r="B528" s="9"/>
      <c r="C528" s="11" t="s">
        <v>532</v>
      </c>
      <c r="D528" s="17">
        <v>358</v>
      </c>
      <c r="E528" s="16">
        <v>0</v>
      </c>
      <c r="F528" s="14">
        <f t="shared" si="8"/>
        <v>358</v>
      </c>
      <c r="G528" s="36">
        <v>0</v>
      </c>
      <c r="H528" s="36">
        <v>0</v>
      </c>
      <c r="I528" s="36">
        <v>0</v>
      </c>
      <c r="J528" s="64">
        <v>0</v>
      </c>
      <c r="K528" s="64">
        <v>0</v>
      </c>
    </row>
    <row r="529" spans="1:11" ht="17.25" customHeight="1">
      <c r="A529" s="9"/>
      <c r="B529" s="9"/>
      <c r="C529" s="11" t="s">
        <v>533</v>
      </c>
      <c r="D529" s="17">
        <v>782</v>
      </c>
      <c r="E529" s="16">
        <v>0</v>
      </c>
      <c r="F529" s="14">
        <f t="shared" si="8"/>
        <v>782</v>
      </c>
      <c r="G529" s="36">
        <v>0</v>
      </c>
      <c r="H529" s="36">
        <v>0</v>
      </c>
      <c r="I529" s="36">
        <v>0</v>
      </c>
      <c r="J529" s="64">
        <v>0</v>
      </c>
      <c r="K529" s="64">
        <v>0</v>
      </c>
    </row>
    <row r="530" spans="1:11" ht="17.25" customHeight="1">
      <c r="A530" s="9"/>
      <c r="B530" s="9"/>
      <c r="C530" s="11" t="s">
        <v>534</v>
      </c>
      <c r="D530" s="17">
        <v>474</v>
      </c>
      <c r="E530" s="46">
        <v>0</v>
      </c>
      <c r="F530" s="14">
        <f t="shared" si="8"/>
        <v>474</v>
      </c>
      <c r="G530" s="36">
        <v>0</v>
      </c>
      <c r="H530" s="36">
        <v>0</v>
      </c>
      <c r="I530" s="36">
        <v>0</v>
      </c>
      <c r="J530" s="64">
        <v>0</v>
      </c>
      <c r="K530" s="64">
        <v>0</v>
      </c>
    </row>
    <row r="531" spans="1:11" ht="17.25" customHeight="1">
      <c r="A531" s="9"/>
      <c r="B531" s="9"/>
      <c r="C531" s="11" t="s">
        <v>535</v>
      </c>
      <c r="D531" s="16">
        <v>1336</v>
      </c>
      <c r="E531" s="16">
        <v>0</v>
      </c>
      <c r="F531" s="14">
        <f t="shared" si="8"/>
        <v>1336</v>
      </c>
      <c r="G531" s="36">
        <v>0</v>
      </c>
      <c r="H531" s="36">
        <v>50</v>
      </c>
      <c r="I531" s="36">
        <v>0</v>
      </c>
      <c r="J531" s="64">
        <v>0</v>
      </c>
      <c r="K531" s="64">
        <v>0</v>
      </c>
    </row>
    <row r="532" spans="1:11" ht="17.25" customHeight="1">
      <c r="A532" s="9"/>
      <c r="B532" s="9"/>
      <c r="C532" s="11" t="s">
        <v>536</v>
      </c>
      <c r="D532" s="15">
        <v>248</v>
      </c>
      <c r="E532" s="16">
        <v>0</v>
      </c>
      <c r="F532" s="14">
        <f t="shared" si="8"/>
        <v>248</v>
      </c>
      <c r="G532" s="36">
        <v>0</v>
      </c>
      <c r="H532" s="36">
        <v>0</v>
      </c>
      <c r="I532" s="36">
        <v>0</v>
      </c>
      <c r="J532" s="64">
        <v>5</v>
      </c>
      <c r="K532" s="64">
        <v>29</v>
      </c>
    </row>
    <row r="533" spans="1:11" ht="17.25" customHeight="1">
      <c r="A533" s="21"/>
      <c r="B533" s="21"/>
      <c r="C533" s="22"/>
      <c r="D533" s="23"/>
      <c r="E533" s="16"/>
      <c r="F533" s="14">
        <f t="shared" si="8"/>
        <v>0</v>
      </c>
      <c r="G533" s="36"/>
      <c r="H533" s="36"/>
      <c r="I533" s="36"/>
      <c r="J533" s="64"/>
      <c r="K533" s="64"/>
    </row>
    <row r="534" spans="1:11" s="89" customFormat="1" ht="17.25" customHeight="1">
      <c r="A534" s="141" t="s">
        <v>537</v>
      </c>
      <c r="B534" s="5" t="s">
        <v>538</v>
      </c>
      <c r="C534" s="6"/>
      <c r="D534" s="18">
        <v>0</v>
      </c>
      <c r="E534" s="18">
        <v>0</v>
      </c>
      <c r="F534" s="25">
        <f t="shared" si="8"/>
        <v>0</v>
      </c>
      <c r="G534" s="56">
        <v>0</v>
      </c>
      <c r="H534" s="56">
        <v>0</v>
      </c>
      <c r="I534" s="56">
        <v>0</v>
      </c>
      <c r="J534" s="56">
        <v>0</v>
      </c>
      <c r="K534" s="56">
        <v>0</v>
      </c>
    </row>
    <row r="535" spans="1:11" ht="17.25" customHeight="1">
      <c r="A535" s="9"/>
      <c r="B535" s="9"/>
      <c r="C535" s="11" t="s">
        <v>539</v>
      </c>
      <c r="D535" s="17">
        <v>660</v>
      </c>
      <c r="E535" s="16">
        <v>0</v>
      </c>
      <c r="F535" s="14">
        <f t="shared" si="8"/>
        <v>660</v>
      </c>
      <c r="G535" s="36">
        <v>0</v>
      </c>
      <c r="H535" s="36">
        <v>0</v>
      </c>
      <c r="I535" s="36">
        <v>0</v>
      </c>
      <c r="J535" s="64">
        <v>0</v>
      </c>
      <c r="K535" s="64">
        <v>0</v>
      </c>
    </row>
    <row r="536" spans="1:11" ht="17.25" customHeight="1">
      <c r="A536" s="9"/>
      <c r="B536" s="9"/>
      <c r="C536" s="11" t="s">
        <v>540</v>
      </c>
      <c r="D536" s="17">
        <v>254</v>
      </c>
      <c r="E536" s="16">
        <v>0</v>
      </c>
      <c r="F536" s="14">
        <f t="shared" si="8"/>
        <v>254</v>
      </c>
      <c r="G536" s="36">
        <v>0</v>
      </c>
      <c r="H536" s="36">
        <v>0</v>
      </c>
      <c r="I536" s="36">
        <v>0</v>
      </c>
      <c r="J536" s="64">
        <v>0</v>
      </c>
      <c r="K536" s="64">
        <v>0</v>
      </c>
    </row>
    <row r="537" spans="1:11" ht="17.25" customHeight="1">
      <c r="A537" s="9"/>
      <c r="B537" s="9"/>
      <c r="C537" s="11" t="s">
        <v>541</v>
      </c>
      <c r="D537" s="17">
        <v>916</v>
      </c>
      <c r="E537" s="16">
        <v>0</v>
      </c>
      <c r="F537" s="14">
        <f t="shared" si="8"/>
        <v>916</v>
      </c>
      <c r="G537" s="36">
        <v>0</v>
      </c>
      <c r="H537" s="36">
        <v>0</v>
      </c>
      <c r="I537" s="36">
        <v>0</v>
      </c>
      <c r="J537" s="64">
        <v>0</v>
      </c>
      <c r="K537" s="64">
        <v>0</v>
      </c>
    </row>
    <row r="538" spans="1:11" ht="17.25" customHeight="1">
      <c r="A538" s="9"/>
      <c r="B538" s="9"/>
      <c r="C538" s="11" t="s">
        <v>542</v>
      </c>
      <c r="D538" s="17">
        <v>846</v>
      </c>
      <c r="E538" s="16">
        <v>0</v>
      </c>
      <c r="F538" s="14">
        <f t="shared" si="8"/>
        <v>846</v>
      </c>
      <c r="G538" s="36">
        <v>0</v>
      </c>
      <c r="H538" s="36">
        <v>0</v>
      </c>
      <c r="I538" s="36">
        <v>0</v>
      </c>
      <c r="J538" s="64">
        <v>0</v>
      </c>
      <c r="K538" s="64">
        <v>0</v>
      </c>
    </row>
    <row r="539" spans="1:11" ht="17.25" customHeight="1">
      <c r="A539" s="9"/>
      <c r="B539" s="9"/>
      <c r="C539" s="11" t="s">
        <v>543</v>
      </c>
      <c r="D539" s="17">
        <v>680</v>
      </c>
      <c r="E539" s="16">
        <v>0</v>
      </c>
      <c r="F539" s="14">
        <f t="shared" si="8"/>
        <v>680</v>
      </c>
      <c r="G539" s="36">
        <v>0</v>
      </c>
      <c r="H539" s="36">
        <v>0</v>
      </c>
      <c r="I539" s="36">
        <v>0</v>
      </c>
      <c r="J539" s="64">
        <v>0</v>
      </c>
      <c r="K539" s="64">
        <v>0</v>
      </c>
    </row>
    <row r="540" spans="1:11" ht="17.25" customHeight="1">
      <c r="A540" s="9"/>
      <c r="B540" s="9"/>
      <c r="C540" s="11" t="s">
        <v>544</v>
      </c>
      <c r="D540" s="17">
        <v>368</v>
      </c>
      <c r="E540" s="16">
        <v>0</v>
      </c>
      <c r="F540" s="14">
        <f t="shared" si="8"/>
        <v>368</v>
      </c>
      <c r="G540" s="36">
        <v>0</v>
      </c>
      <c r="H540" s="36">
        <v>0</v>
      </c>
      <c r="I540" s="36">
        <v>0</v>
      </c>
      <c r="J540" s="64">
        <v>0</v>
      </c>
      <c r="K540" s="64">
        <v>0</v>
      </c>
    </row>
    <row r="541" spans="1:11" ht="17.25" customHeight="1">
      <c r="A541" s="9"/>
      <c r="B541" s="9"/>
      <c r="C541" s="11" t="s">
        <v>545</v>
      </c>
      <c r="D541" s="17">
        <v>208</v>
      </c>
      <c r="E541" s="16">
        <v>0</v>
      </c>
      <c r="F541" s="14">
        <f t="shared" si="8"/>
        <v>208</v>
      </c>
      <c r="G541" s="36">
        <v>0</v>
      </c>
      <c r="H541" s="36">
        <v>0</v>
      </c>
      <c r="I541" s="36">
        <v>0</v>
      </c>
      <c r="J541" s="64">
        <v>0</v>
      </c>
      <c r="K541" s="64">
        <v>0</v>
      </c>
    </row>
    <row r="542" spans="1:11" ht="17.25" customHeight="1">
      <c r="A542" s="9"/>
      <c r="B542" s="9"/>
      <c r="C542" s="11" t="s">
        <v>546</v>
      </c>
      <c r="D542" s="17">
        <v>248</v>
      </c>
      <c r="E542" s="16">
        <v>0</v>
      </c>
      <c r="F542" s="14">
        <f t="shared" si="8"/>
        <v>248</v>
      </c>
      <c r="G542" s="36">
        <v>0</v>
      </c>
      <c r="H542" s="36">
        <v>0</v>
      </c>
      <c r="I542" s="36">
        <v>0</v>
      </c>
      <c r="J542" s="64">
        <v>0</v>
      </c>
      <c r="K542" s="64">
        <v>0</v>
      </c>
    </row>
    <row r="543" spans="1:11" ht="17.25" customHeight="1">
      <c r="A543" s="9"/>
      <c r="B543" s="9"/>
      <c r="C543" s="11" t="s">
        <v>547</v>
      </c>
      <c r="D543" s="17">
        <v>706</v>
      </c>
      <c r="E543" s="16">
        <v>0</v>
      </c>
      <c r="F543" s="14">
        <f t="shared" si="8"/>
        <v>706</v>
      </c>
      <c r="G543" s="36">
        <v>0</v>
      </c>
      <c r="H543" s="36">
        <v>0</v>
      </c>
      <c r="I543" s="36">
        <v>0</v>
      </c>
      <c r="J543" s="64">
        <v>0</v>
      </c>
      <c r="K543" s="64">
        <v>0</v>
      </c>
    </row>
    <row r="544" spans="1:11" ht="17.25" customHeight="1">
      <c r="A544" s="9"/>
      <c r="B544" s="9"/>
      <c r="C544" s="11" t="s">
        <v>548</v>
      </c>
      <c r="D544" s="17">
        <v>492</v>
      </c>
      <c r="E544" s="16">
        <v>0</v>
      </c>
      <c r="F544" s="14">
        <f t="shared" si="8"/>
        <v>492</v>
      </c>
      <c r="G544" s="36">
        <v>0</v>
      </c>
      <c r="H544" s="36">
        <v>0</v>
      </c>
      <c r="I544" s="36">
        <v>0</v>
      </c>
      <c r="J544" s="64">
        <v>0</v>
      </c>
      <c r="K544" s="64">
        <v>0</v>
      </c>
    </row>
    <row r="545" spans="1:11" ht="17.25" customHeight="1">
      <c r="A545" s="9"/>
      <c r="B545" s="9"/>
      <c r="C545" s="42"/>
      <c r="D545" s="16"/>
      <c r="E545" s="16"/>
      <c r="F545" s="14">
        <f t="shared" si="8"/>
        <v>0</v>
      </c>
      <c r="G545" s="36"/>
      <c r="H545" s="36"/>
      <c r="I545" s="36"/>
      <c r="J545" s="64"/>
      <c r="K545" s="64"/>
    </row>
    <row r="546" spans="1:11" s="89" customFormat="1" ht="17.25" customHeight="1">
      <c r="A546" s="141" t="s">
        <v>549</v>
      </c>
      <c r="B546" s="28" t="s">
        <v>550</v>
      </c>
      <c r="C546" s="47"/>
      <c r="D546" s="18">
        <v>0</v>
      </c>
      <c r="E546" s="18">
        <v>0</v>
      </c>
      <c r="F546" s="25">
        <f t="shared" si="8"/>
        <v>0</v>
      </c>
      <c r="G546" s="56">
        <v>0</v>
      </c>
      <c r="H546" s="56">
        <v>0</v>
      </c>
      <c r="I546" s="56">
        <v>0</v>
      </c>
      <c r="J546" s="56">
        <v>0</v>
      </c>
      <c r="K546" s="56">
        <v>0</v>
      </c>
    </row>
    <row r="547" spans="1:11" s="90" customFormat="1" ht="17.25" customHeight="1">
      <c r="A547" s="37"/>
      <c r="B547" s="37"/>
      <c r="C547" s="11" t="s">
        <v>551</v>
      </c>
      <c r="D547" s="36">
        <v>540</v>
      </c>
      <c r="E547" s="38">
        <v>0</v>
      </c>
      <c r="F547" s="14">
        <f t="shared" si="8"/>
        <v>540</v>
      </c>
      <c r="G547" s="36">
        <v>0</v>
      </c>
      <c r="H547" s="36">
        <v>0</v>
      </c>
      <c r="I547" s="36">
        <v>0</v>
      </c>
      <c r="J547" s="63">
        <v>0</v>
      </c>
      <c r="K547" s="63">
        <v>0</v>
      </c>
    </row>
    <row r="548" spans="1:11" s="90" customFormat="1" ht="17.25" customHeight="1">
      <c r="A548" s="37"/>
      <c r="B548" s="37"/>
      <c r="C548" s="11" t="s">
        <v>552</v>
      </c>
      <c r="D548" s="36">
        <v>698</v>
      </c>
      <c r="E548" s="38">
        <v>0</v>
      </c>
      <c r="F548" s="14">
        <f t="shared" si="8"/>
        <v>698</v>
      </c>
      <c r="G548" s="36">
        <v>0</v>
      </c>
      <c r="H548" s="36">
        <v>0</v>
      </c>
      <c r="I548" s="36">
        <v>0</v>
      </c>
      <c r="J548" s="63">
        <v>0</v>
      </c>
      <c r="K548" s="63">
        <v>0</v>
      </c>
    </row>
    <row r="549" spans="1:11" s="90" customFormat="1" ht="17.25" customHeight="1">
      <c r="A549" s="37"/>
      <c r="B549" s="37"/>
      <c r="C549" s="11" t="s">
        <v>553</v>
      </c>
      <c r="D549" s="36">
        <v>448</v>
      </c>
      <c r="E549" s="38">
        <v>0</v>
      </c>
      <c r="F549" s="14">
        <f t="shared" si="8"/>
        <v>448</v>
      </c>
      <c r="G549" s="36">
        <v>0</v>
      </c>
      <c r="H549" s="36">
        <v>0</v>
      </c>
      <c r="I549" s="36">
        <v>0</v>
      </c>
      <c r="J549" s="63">
        <v>0</v>
      </c>
      <c r="K549" s="63">
        <v>0</v>
      </c>
    </row>
    <row r="550" spans="1:11" s="90" customFormat="1" ht="17.25" customHeight="1">
      <c r="A550" s="37"/>
      <c r="B550" s="37"/>
      <c r="C550" s="11" t="s">
        <v>554</v>
      </c>
      <c r="D550" s="36">
        <v>218</v>
      </c>
      <c r="E550" s="38">
        <v>0</v>
      </c>
      <c r="F550" s="14">
        <f t="shared" si="8"/>
        <v>218</v>
      </c>
      <c r="G550" s="36">
        <v>0</v>
      </c>
      <c r="H550" s="36">
        <v>0</v>
      </c>
      <c r="I550" s="36">
        <v>0</v>
      </c>
      <c r="J550" s="63">
        <v>0</v>
      </c>
      <c r="K550" s="63">
        <v>0</v>
      </c>
    </row>
    <row r="551" spans="1:11" s="90" customFormat="1" ht="17.25" customHeight="1">
      <c r="A551" s="37"/>
      <c r="B551" s="37"/>
      <c r="C551" s="11" t="s">
        <v>555</v>
      </c>
      <c r="D551" s="36">
        <v>526</v>
      </c>
      <c r="E551" s="38">
        <v>0</v>
      </c>
      <c r="F551" s="14">
        <f t="shared" si="8"/>
        <v>526</v>
      </c>
      <c r="G551" s="36">
        <v>0</v>
      </c>
      <c r="H551" s="36">
        <v>0</v>
      </c>
      <c r="I551" s="36">
        <v>0</v>
      </c>
      <c r="J551" s="63">
        <v>0</v>
      </c>
      <c r="K551" s="63">
        <v>0</v>
      </c>
    </row>
    <row r="552" spans="1:11" s="90" customFormat="1" ht="17.25" customHeight="1">
      <c r="A552" s="37"/>
      <c r="B552" s="37"/>
      <c r="C552" s="11" t="s">
        <v>556</v>
      </c>
      <c r="D552" s="36">
        <v>350</v>
      </c>
      <c r="E552" s="38">
        <v>0</v>
      </c>
      <c r="F552" s="14">
        <f t="shared" si="8"/>
        <v>350</v>
      </c>
      <c r="G552" s="36">
        <v>0</v>
      </c>
      <c r="H552" s="36">
        <v>0</v>
      </c>
      <c r="I552" s="36">
        <v>0</v>
      </c>
      <c r="J552" s="63">
        <v>0</v>
      </c>
      <c r="K552" s="63">
        <v>0</v>
      </c>
    </row>
    <row r="553" spans="1:11" s="90" customFormat="1" ht="17.25" customHeight="1">
      <c r="A553" s="37"/>
      <c r="B553" s="37"/>
      <c r="C553" s="11" t="s">
        <v>557</v>
      </c>
      <c r="D553" s="36">
        <v>696</v>
      </c>
      <c r="E553" s="38">
        <v>0</v>
      </c>
      <c r="F553" s="14">
        <f t="shared" si="8"/>
        <v>696</v>
      </c>
      <c r="G553" s="36">
        <v>0</v>
      </c>
      <c r="H553" s="36">
        <v>0</v>
      </c>
      <c r="I553" s="36">
        <v>0</v>
      </c>
      <c r="J553" s="63">
        <v>0</v>
      </c>
      <c r="K553" s="63">
        <v>0</v>
      </c>
    </row>
    <row r="554" spans="1:11" s="90" customFormat="1" ht="17.25" customHeight="1">
      <c r="A554" s="37"/>
      <c r="B554" s="37"/>
      <c r="C554" s="11" t="s">
        <v>558</v>
      </c>
      <c r="D554" s="36">
        <v>1162</v>
      </c>
      <c r="E554" s="38">
        <v>0</v>
      </c>
      <c r="F554" s="14">
        <f t="shared" si="8"/>
        <v>1162</v>
      </c>
      <c r="G554" s="36">
        <v>0</v>
      </c>
      <c r="H554" s="36">
        <v>0</v>
      </c>
      <c r="I554" s="36">
        <v>0</v>
      </c>
      <c r="J554" s="63">
        <v>0</v>
      </c>
      <c r="K554" s="63">
        <v>0</v>
      </c>
    </row>
    <row r="555" spans="1:11" s="90" customFormat="1" ht="17.25" customHeight="1">
      <c r="A555" s="37"/>
      <c r="B555" s="37"/>
      <c r="C555" s="11" t="s">
        <v>559</v>
      </c>
      <c r="D555" s="36">
        <v>246</v>
      </c>
      <c r="E555" s="38">
        <v>0</v>
      </c>
      <c r="F555" s="14">
        <f t="shared" si="8"/>
        <v>246</v>
      </c>
      <c r="G555" s="36">
        <v>0</v>
      </c>
      <c r="H555" s="36">
        <v>0</v>
      </c>
      <c r="I555" s="36">
        <v>0</v>
      </c>
      <c r="J555" s="63">
        <v>0</v>
      </c>
      <c r="K555" s="63">
        <v>0</v>
      </c>
    </row>
    <row r="556" spans="1:11" s="90" customFormat="1" ht="17.25" customHeight="1">
      <c r="A556" s="37"/>
      <c r="B556" s="37"/>
      <c r="C556" s="11" t="s">
        <v>560</v>
      </c>
      <c r="D556" s="36">
        <v>528</v>
      </c>
      <c r="E556" s="38">
        <v>0</v>
      </c>
      <c r="F556" s="14">
        <f t="shared" si="8"/>
        <v>528</v>
      </c>
      <c r="G556" s="36">
        <v>0</v>
      </c>
      <c r="H556" s="36">
        <v>0</v>
      </c>
      <c r="I556" s="36">
        <v>0</v>
      </c>
      <c r="J556" s="63">
        <v>0</v>
      </c>
      <c r="K556" s="63">
        <v>0</v>
      </c>
    </row>
    <row r="557" spans="1:11" s="90" customFormat="1" ht="17.25" customHeight="1">
      <c r="A557" s="37"/>
      <c r="B557" s="37"/>
      <c r="C557" s="11" t="s">
        <v>561</v>
      </c>
      <c r="D557" s="36">
        <v>702</v>
      </c>
      <c r="E557" s="38">
        <v>0</v>
      </c>
      <c r="F557" s="14">
        <f t="shared" si="8"/>
        <v>702</v>
      </c>
      <c r="G557" s="36">
        <v>0</v>
      </c>
      <c r="H557" s="36">
        <v>0</v>
      </c>
      <c r="I557" s="36">
        <v>0</v>
      </c>
      <c r="J557" s="63">
        <v>0</v>
      </c>
      <c r="K557" s="63">
        <v>0</v>
      </c>
    </row>
    <row r="558" spans="1:11" s="90" customFormat="1" ht="17.25" customHeight="1">
      <c r="A558" s="37"/>
      <c r="B558" s="37"/>
      <c r="C558" s="11" t="s">
        <v>562</v>
      </c>
      <c r="D558" s="36">
        <v>188</v>
      </c>
      <c r="E558" s="38">
        <v>0</v>
      </c>
      <c r="F558" s="14">
        <f t="shared" si="8"/>
        <v>188</v>
      </c>
      <c r="G558" s="36">
        <v>0</v>
      </c>
      <c r="H558" s="36">
        <v>0</v>
      </c>
      <c r="I558" s="36">
        <v>0</v>
      </c>
      <c r="J558" s="63">
        <v>0</v>
      </c>
      <c r="K558" s="63">
        <v>0</v>
      </c>
    </row>
    <row r="559" spans="1:11" s="90" customFormat="1" ht="17.25" customHeight="1">
      <c r="A559" s="37"/>
      <c r="B559" s="37"/>
      <c r="C559" s="11" t="s">
        <v>563</v>
      </c>
      <c r="D559" s="36">
        <v>168</v>
      </c>
      <c r="E559" s="38">
        <v>0</v>
      </c>
      <c r="F559" s="14">
        <f t="shared" si="8"/>
        <v>168</v>
      </c>
      <c r="G559" s="36">
        <v>0</v>
      </c>
      <c r="H559" s="36">
        <v>0</v>
      </c>
      <c r="I559" s="36">
        <v>0</v>
      </c>
      <c r="J559" s="63">
        <v>0</v>
      </c>
      <c r="K559" s="63">
        <v>0</v>
      </c>
    </row>
    <row r="560" spans="1:11" s="90" customFormat="1" ht="17.25" customHeight="1">
      <c r="A560" s="37"/>
      <c r="B560" s="37"/>
      <c r="C560" s="11" t="s">
        <v>564</v>
      </c>
      <c r="D560" s="36">
        <v>410</v>
      </c>
      <c r="E560" s="38">
        <v>0</v>
      </c>
      <c r="F560" s="14">
        <f t="shared" si="8"/>
        <v>410</v>
      </c>
      <c r="G560" s="36">
        <v>0</v>
      </c>
      <c r="H560" s="36">
        <v>0</v>
      </c>
      <c r="I560" s="36">
        <v>0</v>
      </c>
      <c r="J560" s="63">
        <v>0</v>
      </c>
      <c r="K560" s="63">
        <v>0</v>
      </c>
    </row>
    <row r="561" spans="1:11" s="90" customFormat="1" ht="17.25" customHeight="1">
      <c r="A561" s="37"/>
      <c r="B561" s="37"/>
      <c r="C561" s="11" t="s">
        <v>565</v>
      </c>
      <c r="D561" s="36">
        <v>890</v>
      </c>
      <c r="E561" s="38">
        <v>0</v>
      </c>
      <c r="F561" s="14">
        <f t="shared" si="8"/>
        <v>890</v>
      </c>
      <c r="G561" s="36">
        <v>0</v>
      </c>
      <c r="H561" s="36">
        <v>0</v>
      </c>
      <c r="I561" s="36">
        <v>0</v>
      </c>
      <c r="J561" s="63">
        <v>0</v>
      </c>
      <c r="K561" s="63">
        <v>0</v>
      </c>
    </row>
    <row r="562" spans="1:11" s="90" customFormat="1" ht="17.25" customHeight="1">
      <c r="A562" s="37"/>
      <c r="B562" s="37"/>
      <c r="C562" s="11" t="s">
        <v>566</v>
      </c>
      <c r="D562" s="36">
        <v>1146</v>
      </c>
      <c r="E562" s="38">
        <v>0</v>
      </c>
      <c r="F562" s="14">
        <f t="shared" si="8"/>
        <v>1146</v>
      </c>
      <c r="G562" s="36">
        <v>0</v>
      </c>
      <c r="H562" s="36">
        <v>0</v>
      </c>
      <c r="I562" s="36">
        <v>0</v>
      </c>
      <c r="J562" s="63">
        <v>0</v>
      </c>
      <c r="K562" s="63">
        <v>0</v>
      </c>
    </row>
    <row r="563" spans="1:11" s="90" customFormat="1" ht="17.25" customHeight="1">
      <c r="A563" s="37"/>
      <c r="B563" s="37"/>
      <c r="C563" s="11" t="s">
        <v>567</v>
      </c>
      <c r="D563" s="36">
        <v>664</v>
      </c>
      <c r="E563" s="38">
        <v>0</v>
      </c>
      <c r="F563" s="14">
        <f t="shared" si="8"/>
        <v>664</v>
      </c>
      <c r="G563" s="36">
        <v>0</v>
      </c>
      <c r="H563" s="36">
        <v>0</v>
      </c>
      <c r="I563" s="36">
        <v>0</v>
      </c>
      <c r="J563" s="63">
        <v>0</v>
      </c>
      <c r="K563" s="63">
        <v>0</v>
      </c>
    </row>
    <row r="564" spans="1:11" s="90" customFormat="1" ht="17.25" customHeight="1">
      <c r="A564" s="37"/>
      <c r="B564" s="37"/>
      <c r="C564" s="11" t="s">
        <v>568</v>
      </c>
      <c r="D564" s="36">
        <v>842</v>
      </c>
      <c r="E564" s="38">
        <v>0</v>
      </c>
      <c r="F564" s="14">
        <f t="shared" si="8"/>
        <v>842</v>
      </c>
      <c r="G564" s="36">
        <v>0</v>
      </c>
      <c r="H564" s="36">
        <v>0</v>
      </c>
      <c r="I564" s="36">
        <v>0</v>
      </c>
      <c r="J564" s="63">
        <v>0</v>
      </c>
      <c r="K564" s="63">
        <v>0</v>
      </c>
    </row>
    <row r="565" spans="1:11" s="90" customFormat="1" ht="17.25" customHeight="1">
      <c r="A565" s="37"/>
      <c r="B565" s="37"/>
      <c r="C565" s="11" t="s">
        <v>569</v>
      </c>
      <c r="D565" s="36">
        <v>438</v>
      </c>
      <c r="E565" s="38">
        <v>0</v>
      </c>
      <c r="F565" s="14">
        <f t="shared" si="8"/>
        <v>438</v>
      </c>
      <c r="G565" s="36">
        <v>0</v>
      </c>
      <c r="H565" s="36">
        <v>0</v>
      </c>
      <c r="I565" s="36">
        <v>0</v>
      </c>
      <c r="J565" s="63">
        <v>0</v>
      </c>
      <c r="K565" s="63">
        <v>0</v>
      </c>
    </row>
    <row r="566" spans="1:11" s="90" customFormat="1" ht="17.25" customHeight="1">
      <c r="A566" s="37"/>
      <c r="B566" s="37"/>
      <c r="C566" s="11" t="s">
        <v>570</v>
      </c>
      <c r="D566" s="36">
        <v>684</v>
      </c>
      <c r="E566" s="38">
        <v>0</v>
      </c>
      <c r="F566" s="14">
        <f t="shared" si="8"/>
        <v>684</v>
      </c>
      <c r="G566" s="36">
        <v>0</v>
      </c>
      <c r="H566" s="36">
        <v>0</v>
      </c>
      <c r="I566" s="36">
        <v>0</v>
      </c>
      <c r="J566" s="63">
        <v>0</v>
      </c>
      <c r="K566" s="63">
        <v>0</v>
      </c>
    </row>
    <row r="567" spans="1:11" s="90" customFormat="1" ht="17.25" customHeight="1">
      <c r="A567" s="37"/>
      <c r="B567" s="37"/>
      <c r="C567" s="11" t="s">
        <v>571</v>
      </c>
      <c r="D567" s="36">
        <v>476</v>
      </c>
      <c r="E567" s="38">
        <v>0</v>
      </c>
      <c r="F567" s="14">
        <f t="shared" si="8"/>
        <v>476</v>
      </c>
      <c r="G567" s="36">
        <v>0</v>
      </c>
      <c r="H567" s="36">
        <v>0</v>
      </c>
      <c r="I567" s="36">
        <v>0</v>
      </c>
      <c r="J567" s="63">
        <v>0</v>
      </c>
      <c r="K567" s="63">
        <v>0</v>
      </c>
    </row>
    <row r="568" spans="1:11" s="90" customFormat="1" ht="17.25" customHeight="1">
      <c r="A568" s="37"/>
      <c r="B568" s="37"/>
      <c r="C568" s="11" t="s">
        <v>572</v>
      </c>
      <c r="D568" s="36">
        <v>1012</v>
      </c>
      <c r="E568" s="38">
        <v>0</v>
      </c>
      <c r="F568" s="14">
        <f t="shared" si="8"/>
        <v>1012</v>
      </c>
      <c r="G568" s="36">
        <v>0</v>
      </c>
      <c r="H568" s="36">
        <v>0</v>
      </c>
      <c r="I568" s="36">
        <v>0</v>
      </c>
      <c r="J568" s="63">
        <v>0</v>
      </c>
      <c r="K568" s="63">
        <v>0</v>
      </c>
    </row>
    <row r="569" spans="1:11" s="90" customFormat="1" ht="17.25" customHeight="1">
      <c r="A569" s="37"/>
      <c r="B569" s="37"/>
      <c r="C569" s="11" t="s">
        <v>573</v>
      </c>
      <c r="D569" s="36">
        <v>198</v>
      </c>
      <c r="E569" s="38">
        <v>0</v>
      </c>
      <c r="F569" s="14">
        <f t="shared" si="8"/>
        <v>198</v>
      </c>
      <c r="G569" s="36">
        <v>0</v>
      </c>
      <c r="H569" s="36">
        <v>0</v>
      </c>
      <c r="I569" s="36">
        <v>0</v>
      </c>
      <c r="J569" s="63">
        <v>0</v>
      </c>
      <c r="K569" s="63">
        <v>0</v>
      </c>
    </row>
    <row r="570" spans="1:11" s="90" customFormat="1" ht="17.25" customHeight="1">
      <c r="A570" s="37"/>
      <c r="B570" s="37"/>
      <c r="C570" s="11" t="s">
        <v>574</v>
      </c>
      <c r="D570" s="36">
        <v>90</v>
      </c>
      <c r="E570" s="38">
        <v>0</v>
      </c>
      <c r="F570" s="14">
        <f t="shared" si="8"/>
        <v>90</v>
      </c>
      <c r="G570" s="36">
        <v>0</v>
      </c>
      <c r="H570" s="36">
        <v>0</v>
      </c>
      <c r="I570" s="36">
        <v>0</v>
      </c>
      <c r="J570" s="63">
        <v>0</v>
      </c>
      <c r="K570" s="63">
        <v>0</v>
      </c>
    </row>
    <row r="571" spans="1:11" s="90" customFormat="1" ht="17.25" customHeight="1">
      <c r="A571" s="37"/>
      <c r="B571" s="37"/>
      <c r="C571" s="11" t="s">
        <v>575</v>
      </c>
      <c r="D571" s="36">
        <v>1164</v>
      </c>
      <c r="E571" s="38">
        <v>0</v>
      </c>
      <c r="F571" s="14">
        <f t="shared" si="8"/>
        <v>1164</v>
      </c>
      <c r="G571" s="36">
        <v>0</v>
      </c>
      <c r="H571" s="36">
        <v>0</v>
      </c>
      <c r="I571" s="36">
        <v>0</v>
      </c>
      <c r="J571" s="63">
        <v>0</v>
      </c>
      <c r="K571" s="63">
        <v>0</v>
      </c>
    </row>
    <row r="572" spans="1:11" s="90" customFormat="1" ht="17.25" customHeight="1">
      <c r="A572" s="37"/>
      <c r="B572" s="37"/>
      <c r="C572" s="11" t="s">
        <v>576</v>
      </c>
      <c r="D572" s="36">
        <v>176</v>
      </c>
      <c r="E572" s="38">
        <v>0</v>
      </c>
      <c r="F572" s="14">
        <f t="shared" si="8"/>
        <v>176</v>
      </c>
      <c r="G572" s="36">
        <v>0</v>
      </c>
      <c r="H572" s="36">
        <v>0</v>
      </c>
      <c r="I572" s="36">
        <v>0</v>
      </c>
      <c r="J572" s="63">
        <v>0</v>
      </c>
      <c r="K572" s="63">
        <v>0</v>
      </c>
    </row>
    <row r="573" spans="1:11" s="90" customFormat="1" ht="17.25" customHeight="1">
      <c r="A573" s="37"/>
      <c r="B573" s="37"/>
      <c r="C573" s="11" t="s">
        <v>577</v>
      </c>
      <c r="D573" s="36">
        <v>1512</v>
      </c>
      <c r="E573" s="38">
        <v>0</v>
      </c>
      <c r="F573" s="14">
        <f t="shared" si="8"/>
        <v>1512</v>
      </c>
      <c r="G573" s="36">
        <v>0</v>
      </c>
      <c r="H573" s="36">
        <v>0</v>
      </c>
      <c r="I573" s="36">
        <v>0</v>
      </c>
      <c r="J573" s="63">
        <v>0</v>
      </c>
      <c r="K573" s="63">
        <v>0</v>
      </c>
    </row>
    <row r="574" spans="1:11" s="90" customFormat="1" ht="17.25" customHeight="1">
      <c r="A574" s="37"/>
      <c r="B574" s="37"/>
      <c r="C574" s="11" t="s">
        <v>578</v>
      </c>
      <c r="D574" s="36">
        <v>604</v>
      </c>
      <c r="E574" s="38">
        <v>0</v>
      </c>
      <c r="F574" s="14">
        <f t="shared" si="8"/>
        <v>604</v>
      </c>
      <c r="G574" s="36">
        <v>0</v>
      </c>
      <c r="H574" s="36">
        <v>0</v>
      </c>
      <c r="I574" s="36">
        <v>0</v>
      </c>
      <c r="J574" s="63">
        <v>0</v>
      </c>
      <c r="K574" s="63">
        <v>0</v>
      </c>
    </row>
    <row r="575" spans="1:11" s="90" customFormat="1" ht="17.25" customHeight="1">
      <c r="A575" s="37"/>
      <c r="B575" s="37"/>
      <c r="C575" s="11" t="s">
        <v>579</v>
      </c>
      <c r="D575" s="48">
        <v>1146</v>
      </c>
      <c r="E575" s="38">
        <v>0</v>
      </c>
      <c r="F575" s="14">
        <f t="shared" si="8"/>
        <v>1146</v>
      </c>
      <c r="G575" s="36">
        <v>0</v>
      </c>
      <c r="H575" s="36">
        <v>0</v>
      </c>
      <c r="I575" s="36">
        <v>0</v>
      </c>
      <c r="J575" s="63">
        <v>0</v>
      </c>
      <c r="K575" s="63">
        <v>0</v>
      </c>
    </row>
    <row r="576" spans="1:11" s="90" customFormat="1" ht="17.25" customHeight="1">
      <c r="A576" s="37"/>
      <c r="B576" s="37"/>
      <c r="C576" s="11"/>
      <c r="D576" s="38"/>
      <c r="E576" s="38"/>
      <c r="F576" s="14">
        <f t="shared" si="8"/>
        <v>0</v>
      </c>
      <c r="G576" s="36"/>
      <c r="H576" s="36"/>
      <c r="I576" s="36"/>
      <c r="J576" s="63"/>
      <c r="K576" s="63"/>
    </row>
    <row r="577" spans="1:13" s="90" customFormat="1" ht="17.25" customHeight="1">
      <c r="A577" s="141" t="s">
        <v>580</v>
      </c>
      <c r="B577" s="28" t="s">
        <v>581</v>
      </c>
      <c r="C577" s="47"/>
      <c r="D577" s="18">
        <v>0</v>
      </c>
      <c r="E577" s="18">
        <v>0</v>
      </c>
      <c r="F577" s="25">
        <f t="shared" si="8"/>
        <v>0</v>
      </c>
      <c r="G577" s="56">
        <v>0</v>
      </c>
      <c r="H577" s="56">
        <v>0</v>
      </c>
      <c r="I577" s="56">
        <v>0</v>
      </c>
      <c r="J577" s="56">
        <v>0</v>
      </c>
      <c r="K577" s="56">
        <v>0</v>
      </c>
    </row>
    <row r="578" spans="1:13" s="90" customFormat="1" ht="17.25" customHeight="1">
      <c r="A578" s="37"/>
      <c r="B578" s="37"/>
      <c r="C578" s="11" t="s">
        <v>582</v>
      </c>
      <c r="D578" s="49">
        <v>384</v>
      </c>
      <c r="E578" s="38">
        <v>0</v>
      </c>
      <c r="F578" s="14">
        <f t="shared" si="8"/>
        <v>384</v>
      </c>
      <c r="G578" s="36">
        <v>0</v>
      </c>
      <c r="H578" s="36">
        <v>0</v>
      </c>
      <c r="I578" s="36">
        <v>0</v>
      </c>
      <c r="J578" s="63">
        <v>0</v>
      </c>
      <c r="K578" s="63">
        <v>0</v>
      </c>
    </row>
    <row r="579" spans="1:13" s="90" customFormat="1" ht="17.25" customHeight="1">
      <c r="A579" s="37"/>
      <c r="B579" s="37"/>
      <c r="C579" s="11" t="s">
        <v>583</v>
      </c>
      <c r="D579" s="49">
        <v>232</v>
      </c>
      <c r="E579" s="38">
        <v>0</v>
      </c>
      <c r="F579" s="14">
        <f t="shared" si="8"/>
        <v>232</v>
      </c>
      <c r="G579" s="36">
        <v>0</v>
      </c>
      <c r="H579" s="36">
        <v>0</v>
      </c>
      <c r="I579" s="36">
        <v>0</v>
      </c>
      <c r="J579" s="63">
        <v>0</v>
      </c>
      <c r="K579" s="63">
        <v>0</v>
      </c>
    </row>
    <row r="580" spans="1:13" s="90" customFormat="1" ht="17.25" customHeight="1">
      <c r="A580" s="37"/>
      <c r="B580" s="37"/>
      <c r="C580" s="11" t="s">
        <v>584</v>
      </c>
      <c r="D580" s="49">
        <v>1386</v>
      </c>
      <c r="E580" s="38">
        <v>0</v>
      </c>
      <c r="F580" s="14">
        <f t="shared" si="8"/>
        <v>1386</v>
      </c>
      <c r="G580" s="36">
        <v>0</v>
      </c>
      <c r="H580" s="36">
        <v>0</v>
      </c>
      <c r="I580" s="36">
        <v>0</v>
      </c>
      <c r="J580" s="63">
        <v>0</v>
      </c>
      <c r="K580" s="63">
        <v>0</v>
      </c>
      <c r="L580" s="140">
        <f>K592*15</f>
        <v>628500</v>
      </c>
    </row>
    <row r="581" spans="1:13" s="90" customFormat="1" ht="17.25" customHeight="1">
      <c r="A581" s="37"/>
      <c r="B581" s="37"/>
      <c r="C581" s="11" t="s">
        <v>585</v>
      </c>
      <c r="D581" s="49">
        <v>146</v>
      </c>
      <c r="E581" s="38">
        <v>0</v>
      </c>
      <c r="F581" s="14">
        <f t="shared" si="8"/>
        <v>146</v>
      </c>
      <c r="G581" s="36">
        <v>0</v>
      </c>
      <c r="H581" s="36">
        <v>0</v>
      </c>
      <c r="I581" s="36">
        <v>0</v>
      </c>
      <c r="J581" s="63">
        <v>0</v>
      </c>
      <c r="K581" s="63">
        <v>0</v>
      </c>
    </row>
    <row r="582" spans="1:13" s="90" customFormat="1" ht="17.25" customHeight="1">
      <c r="A582" s="37"/>
      <c r="B582" s="37"/>
      <c r="C582" s="11" t="s">
        <v>586</v>
      </c>
      <c r="D582" s="49">
        <v>518</v>
      </c>
      <c r="E582" s="38">
        <v>0</v>
      </c>
      <c r="F582" s="14">
        <f t="shared" si="8"/>
        <v>518</v>
      </c>
      <c r="G582" s="36">
        <v>0</v>
      </c>
      <c r="H582" s="36">
        <v>0</v>
      </c>
      <c r="I582" s="36">
        <v>0</v>
      </c>
      <c r="J582" s="63">
        <v>0</v>
      </c>
      <c r="K582" s="63">
        <v>0</v>
      </c>
    </row>
    <row r="583" spans="1:13" s="90" customFormat="1" ht="17.25" customHeight="1">
      <c r="A583" s="37"/>
      <c r="B583" s="37"/>
      <c r="C583" s="11" t="s">
        <v>587</v>
      </c>
      <c r="D583" s="49">
        <v>332</v>
      </c>
      <c r="E583" s="38">
        <v>0</v>
      </c>
      <c r="F583" s="14">
        <f t="shared" si="8"/>
        <v>332</v>
      </c>
      <c r="G583" s="36">
        <v>0</v>
      </c>
      <c r="H583" s="36">
        <v>0</v>
      </c>
      <c r="I583" s="36">
        <v>0</v>
      </c>
      <c r="J583" s="63">
        <v>0</v>
      </c>
      <c r="K583" s="63">
        <v>0</v>
      </c>
    </row>
    <row r="584" spans="1:13" s="90" customFormat="1" ht="17.25" customHeight="1">
      <c r="A584" s="37"/>
      <c r="B584" s="37"/>
      <c r="C584" s="11" t="s">
        <v>588</v>
      </c>
      <c r="D584" s="49">
        <v>306</v>
      </c>
      <c r="E584" s="38">
        <v>0</v>
      </c>
      <c r="F584" s="14">
        <f t="shared" si="8"/>
        <v>306</v>
      </c>
      <c r="G584" s="36">
        <v>0</v>
      </c>
      <c r="H584" s="36">
        <v>0</v>
      </c>
      <c r="I584" s="36">
        <v>0</v>
      </c>
      <c r="J584" s="63">
        <v>0</v>
      </c>
      <c r="K584" s="63">
        <v>0</v>
      </c>
    </row>
    <row r="585" spans="1:13" s="90" customFormat="1" ht="17.25" customHeight="1">
      <c r="A585" s="37"/>
      <c r="B585" s="37"/>
      <c r="C585" s="11" t="s">
        <v>589</v>
      </c>
      <c r="D585" s="49">
        <v>578</v>
      </c>
      <c r="E585" s="38">
        <v>0</v>
      </c>
      <c r="F585" s="14">
        <f t="shared" si="8"/>
        <v>578</v>
      </c>
      <c r="G585" s="36">
        <v>0</v>
      </c>
      <c r="H585" s="36">
        <v>0</v>
      </c>
      <c r="I585" s="36">
        <v>0</v>
      </c>
      <c r="J585" s="63">
        <v>0</v>
      </c>
      <c r="K585" s="63">
        <v>0</v>
      </c>
    </row>
    <row r="586" spans="1:13" s="90" customFormat="1" ht="17.25" customHeight="1">
      <c r="A586" s="37"/>
      <c r="B586" s="37"/>
      <c r="C586" s="11" t="s">
        <v>590</v>
      </c>
      <c r="D586" s="49">
        <v>292</v>
      </c>
      <c r="E586" s="38">
        <v>0</v>
      </c>
      <c r="F586" s="14">
        <f t="shared" si="8"/>
        <v>292</v>
      </c>
      <c r="G586" s="36">
        <v>0</v>
      </c>
      <c r="H586" s="36">
        <v>0</v>
      </c>
      <c r="I586" s="36">
        <v>0</v>
      </c>
      <c r="J586" s="63">
        <v>0</v>
      </c>
      <c r="K586" s="63">
        <v>0</v>
      </c>
    </row>
    <row r="587" spans="1:13" s="90" customFormat="1" ht="17.25" customHeight="1">
      <c r="A587" s="37"/>
      <c r="B587" s="37"/>
      <c r="C587" s="11" t="s">
        <v>591</v>
      </c>
      <c r="D587" s="49">
        <v>184</v>
      </c>
      <c r="E587" s="38">
        <v>0</v>
      </c>
      <c r="F587" s="14">
        <f t="shared" ref="F587:F591" si="9">SUM(D587+E587)</f>
        <v>184</v>
      </c>
      <c r="G587" s="36">
        <v>0</v>
      </c>
      <c r="H587" s="36">
        <v>0</v>
      </c>
      <c r="I587" s="36">
        <v>0</v>
      </c>
      <c r="J587" s="63">
        <v>0</v>
      </c>
      <c r="K587" s="63">
        <v>0</v>
      </c>
    </row>
    <row r="588" spans="1:13" s="90" customFormat="1" ht="17.25" customHeight="1">
      <c r="A588" s="37"/>
      <c r="B588" s="37"/>
      <c r="C588" s="11" t="s">
        <v>592</v>
      </c>
      <c r="D588" s="49">
        <v>348</v>
      </c>
      <c r="E588" s="38">
        <v>0</v>
      </c>
      <c r="F588" s="14">
        <f t="shared" si="9"/>
        <v>348</v>
      </c>
      <c r="G588" s="36">
        <v>0</v>
      </c>
      <c r="H588" s="36">
        <v>0</v>
      </c>
      <c r="I588" s="36">
        <v>0</v>
      </c>
      <c r="J588" s="63">
        <v>0</v>
      </c>
      <c r="K588" s="63">
        <v>0</v>
      </c>
      <c r="M588" s="114">
        <v>1205043</v>
      </c>
    </row>
    <row r="589" spans="1:13" s="90" customFormat="1" ht="17.25" customHeight="1">
      <c r="A589" s="37"/>
      <c r="B589" s="37"/>
      <c r="C589" s="11" t="s">
        <v>593</v>
      </c>
      <c r="D589" s="49">
        <v>190</v>
      </c>
      <c r="E589" s="38">
        <v>0</v>
      </c>
      <c r="F589" s="14">
        <f t="shared" si="9"/>
        <v>190</v>
      </c>
      <c r="G589" s="36">
        <v>0</v>
      </c>
      <c r="H589" s="36">
        <v>0</v>
      </c>
      <c r="I589" s="36">
        <v>0</v>
      </c>
      <c r="J589" s="63">
        <v>0</v>
      </c>
      <c r="K589" s="63">
        <v>0</v>
      </c>
      <c r="M589" s="114">
        <v>1866</v>
      </c>
    </row>
    <row r="590" spans="1:13" s="90" customFormat="1" ht="17.25" customHeight="1">
      <c r="A590" s="37"/>
      <c r="B590" s="37"/>
      <c r="C590" s="11" t="s">
        <v>594</v>
      </c>
      <c r="D590" s="49">
        <v>914</v>
      </c>
      <c r="E590" s="38">
        <v>0</v>
      </c>
      <c r="F590" s="14">
        <f t="shared" si="9"/>
        <v>914</v>
      </c>
      <c r="G590" s="36">
        <v>0</v>
      </c>
      <c r="H590" s="36">
        <v>0</v>
      </c>
      <c r="I590" s="36">
        <v>0</v>
      </c>
      <c r="J590" s="63">
        <v>0</v>
      </c>
      <c r="K590" s="63">
        <v>0</v>
      </c>
      <c r="M590" s="140">
        <f>SUM(M588:M589)</f>
        <v>1206909</v>
      </c>
    </row>
    <row r="591" spans="1:13" ht="17.25" customHeight="1">
      <c r="A591" s="21"/>
      <c r="B591" s="21"/>
      <c r="C591" s="50"/>
      <c r="D591" s="16"/>
      <c r="E591" s="16"/>
      <c r="F591" s="14">
        <f t="shared" si="9"/>
        <v>0</v>
      </c>
      <c r="G591" s="36"/>
      <c r="H591" s="36"/>
      <c r="I591" s="36"/>
      <c r="J591" s="64"/>
      <c r="K591" s="64"/>
    </row>
    <row r="592" spans="1:13" ht="15.75">
      <c r="A592" s="51" t="s">
        <v>595</v>
      </c>
      <c r="B592" s="52">
        <f>COUNTA(B9:B591)</f>
        <v>34</v>
      </c>
      <c r="C592" s="52">
        <v>416</v>
      </c>
      <c r="D592" s="53">
        <f t="shared" ref="D592:K592" si="10">SUM(D9:D591)</f>
        <v>1181007</v>
      </c>
      <c r="E592" s="53">
        <f t="shared" si="10"/>
        <v>2121</v>
      </c>
      <c r="F592" s="53">
        <f t="shared" si="10"/>
        <v>1205429</v>
      </c>
      <c r="G592" s="53">
        <f t="shared" si="10"/>
        <v>50914</v>
      </c>
      <c r="H592" s="53">
        <f t="shared" si="10"/>
        <v>965</v>
      </c>
      <c r="I592" s="53">
        <f t="shared" si="10"/>
        <v>43791</v>
      </c>
      <c r="J592" s="53">
        <f t="shared" si="10"/>
        <v>3868</v>
      </c>
      <c r="K592" s="53">
        <f t="shared" si="10"/>
        <v>41900</v>
      </c>
    </row>
    <row r="593" spans="1:14" ht="16.5" customHeight="1">
      <c r="A593" s="128"/>
      <c r="B593" s="128"/>
      <c r="C593" s="129"/>
      <c r="D593" s="96"/>
      <c r="E593" s="96"/>
    </row>
    <row r="594" spans="1:14" ht="16.5" customHeight="1">
      <c r="A594" s="130"/>
      <c r="B594" s="130"/>
      <c r="C594" s="131"/>
      <c r="D594" s="96"/>
      <c r="E594" s="96"/>
    </row>
    <row r="595" spans="1:14" ht="16.5" customHeight="1">
      <c r="A595" s="130"/>
      <c r="B595" s="130"/>
      <c r="C595" s="131"/>
      <c r="D595" s="96"/>
      <c r="E595" s="96"/>
      <c r="I595" s="91" t="s">
        <v>606</v>
      </c>
    </row>
    <row r="596" spans="1:14" ht="16.5" customHeight="1">
      <c r="A596" s="144"/>
      <c r="B596" s="144"/>
      <c r="C596" s="131"/>
      <c r="D596" s="96"/>
      <c r="E596" s="96"/>
    </row>
    <row r="597" spans="1:14" ht="9.75" customHeight="1">
      <c r="A597" s="130"/>
      <c r="B597" s="130"/>
      <c r="C597" s="131"/>
      <c r="D597" s="96"/>
      <c r="E597" s="96"/>
    </row>
    <row r="598" spans="1:14" ht="16.5" customHeight="1">
      <c r="A598" s="130"/>
      <c r="B598" s="144"/>
      <c r="C598" s="144"/>
      <c r="D598" s="96"/>
      <c r="E598" s="96"/>
      <c r="I598" s="91" t="s">
        <v>596</v>
      </c>
    </row>
    <row r="599" spans="1:14" ht="16.5" customHeight="1">
      <c r="A599" s="130"/>
      <c r="B599" s="144"/>
      <c r="C599" s="144"/>
      <c r="D599" s="96"/>
      <c r="E599" s="96"/>
      <c r="I599" s="91" t="s">
        <v>597</v>
      </c>
    </row>
    <row r="600" spans="1:14" ht="16.5" customHeight="1">
      <c r="A600" s="130"/>
      <c r="B600" s="130"/>
      <c r="C600" s="131"/>
      <c r="D600" s="96"/>
      <c r="E600" s="96"/>
    </row>
    <row r="601" spans="1:14" ht="16.5" customHeight="1">
      <c r="A601" s="130"/>
      <c r="B601" s="130"/>
      <c r="C601" s="131"/>
      <c r="D601" s="96"/>
      <c r="E601" s="96"/>
      <c r="M601" s="91" t="s">
        <v>607</v>
      </c>
      <c r="N601" s="91">
        <v>117</v>
      </c>
    </row>
    <row r="602" spans="1:14" ht="16.5" customHeight="1">
      <c r="A602" s="130"/>
      <c r="B602" s="130"/>
      <c r="C602" s="131"/>
      <c r="D602" s="96"/>
      <c r="E602" s="96"/>
      <c r="M602" s="91" t="s">
        <v>608</v>
      </c>
      <c r="N602" s="91">
        <v>417</v>
      </c>
    </row>
    <row r="603" spans="1:14" ht="16.5" customHeight="1">
      <c r="A603" s="130"/>
      <c r="B603" s="130"/>
      <c r="C603" s="131"/>
      <c r="D603" s="96"/>
      <c r="E603" s="96"/>
      <c r="M603" s="91"/>
      <c r="N603" s="91">
        <f>SUM(N601:N602)</f>
        <v>534</v>
      </c>
    </row>
    <row r="604" spans="1:14" ht="16.5" customHeight="1">
      <c r="A604" s="130"/>
      <c r="B604" s="130"/>
      <c r="C604" s="131"/>
      <c r="D604" s="96"/>
      <c r="E604" s="96"/>
    </row>
    <row r="605" spans="1:14" ht="16.5" customHeight="1">
      <c r="A605" s="130"/>
      <c r="B605" s="130"/>
      <c r="C605" s="131"/>
      <c r="D605" s="96"/>
      <c r="E605" s="96"/>
    </row>
    <row r="606" spans="1:14" ht="16.5" customHeight="1">
      <c r="A606" s="130"/>
      <c r="B606" s="130"/>
      <c r="C606" s="131"/>
      <c r="D606" s="96"/>
      <c r="E606" s="96"/>
    </row>
    <row r="607" spans="1:14" ht="16.5" customHeight="1">
      <c r="A607" s="130"/>
      <c r="B607" s="130"/>
      <c r="C607" s="131"/>
      <c r="D607" s="96"/>
      <c r="E607" s="96"/>
    </row>
    <row r="608" spans="1:14" ht="16.5" customHeight="1">
      <c r="A608" s="130"/>
      <c r="B608" s="130"/>
      <c r="C608" s="131"/>
      <c r="D608" s="96"/>
      <c r="E608" s="96"/>
    </row>
    <row r="609" spans="1:5" ht="16.5" customHeight="1">
      <c r="A609" s="130"/>
      <c r="B609" s="130"/>
      <c r="C609" s="131"/>
      <c r="D609" s="96"/>
      <c r="E609" s="96"/>
    </row>
    <row r="610" spans="1:5" ht="16.5" customHeight="1">
      <c r="A610" s="130"/>
      <c r="B610" s="130"/>
      <c r="C610" s="131"/>
      <c r="D610" s="96"/>
      <c r="E610" s="96"/>
    </row>
    <row r="611" spans="1:5" ht="16.5" customHeight="1">
      <c r="A611" s="130"/>
      <c r="B611" s="130"/>
      <c r="C611" s="131"/>
      <c r="D611" s="96"/>
      <c r="E611" s="96"/>
    </row>
    <row r="612" spans="1:5" ht="16.5" customHeight="1">
      <c r="A612" s="130"/>
      <c r="B612" s="130"/>
      <c r="C612" s="131"/>
      <c r="D612" s="96"/>
      <c r="E612" s="96"/>
    </row>
    <row r="613" spans="1:5" ht="16.5" customHeight="1">
      <c r="A613" s="130"/>
      <c r="B613" s="130"/>
      <c r="C613" s="131"/>
      <c r="D613" s="96"/>
      <c r="E613" s="96"/>
    </row>
    <row r="614" spans="1:5" ht="16.5" customHeight="1">
      <c r="A614" s="130"/>
      <c r="B614" s="130"/>
      <c r="C614" s="131"/>
      <c r="D614" s="96"/>
      <c r="E614" s="96"/>
    </row>
    <row r="615" spans="1:5" ht="16.5" customHeight="1">
      <c r="A615" s="130"/>
      <c r="B615" s="130"/>
      <c r="C615" s="131"/>
      <c r="D615" s="96"/>
      <c r="E615" s="96"/>
    </row>
    <row r="616" spans="1:5" ht="16.5" customHeight="1">
      <c r="A616" s="130"/>
      <c r="B616" s="130"/>
      <c r="C616" s="131"/>
      <c r="D616" s="96"/>
      <c r="E616" s="96"/>
    </row>
    <row r="617" spans="1:5" ht="16.5" customHeight="1">
      <c r="A617" s="130"/>
      <c r="B617" s="130"/>
      <c r="C617" s="131"/>
      <c r="D617" s="96"/>
      <c r="E617" s="96"/>
    </row>
    <row r="618" spans="1:5" ht="15.75">
      <c r="A618" s="132"/>
      <c r="B618" s="132"/>
      <c r="C618" s="134"/>
      <c r="D618" s="96"/>
      <c r="E618" s="96"/>
    </row>
    <row r="619" spans="1:5" ht="15.75">
      <c r="A619" s="132"/>
      <c r="B619" s="132"/>
      <c r="C619" s="135"/>
      <c r="D619" s="96"/>
      <c r="E619" s="96"/>
    </row>
    <row r="620" spans="1:5" ht="15.75">
      <c r="A620" s="132"/>
      <c r="B620" s="132"/>
      <c r="C620" s="134"/>
      <c r="D620" s="96"/>
      <c r="E620" s="96"/>
    </row>
    <row r="621" spans="1:5" ht="15.75">
      <c r="A621" s="132"/>
      <c r="B621" s="132"/>
      <c r="C621" s="134"/>
      <c r="D621" s="96"/>
      <c r="E621" s="96"/>
    </row>
    <row r="622" spans="1:5" ht="15.75">
      <c r="A622" s="132"/>
      <c r="B622" s="132"/>
      <c r="C622" s="134"/>
      <c r="D622" s="96"/>
      <c r="E622" s="96"/>
    </row>
    <row r="623" spans="1:5" ht="15.75">
      <c r="A623" s="132"/>
      <c r="B623" s="132"/>
      <c r="C623" s="134"/>
      <c r="D623" s="96"/>
      <c r="E623" s="96"/>
    </row>
    <row r="624" spans="1:5" ht="15.75">
      <c r="A624" s="132"/>
      <c r="B624" s="132"/>
      <c r="C624" s="134"/>
      <c r="D624" s="96"/>
      <c r="E624" s="96"/>
    </row>
    <row r="625" spans="1:11" ht="15.75">
      <c r="A625" s="132"/>
      <c r="B625" s="132"/>
      <c r="C625" s="134"/>
      <c r="D625" s="96"/>
      <c r="E625" s="96"/>
    </row>
    <row r="626" spans="1:11" ht="15.75">
      <c r="A626" s="132"/>
      <c r="B626" s="132"/>
      <c r="C626" s="136"/>
      <c r="D626" s="96"/>
      <c r="E626" s="96"/>
    </row>
    <row r="627" spans="1:11">
      <c r="D627" s="96"/>
      <c r="E627" s="96"/>
    </row>
    <row r="628" spans="1:11">
      <c r="D628" s="96"/>
      <c r="E628" s="96"/>
    </row>
    <row r="629" spans="1:11">
      <c r="D629" s="96"/>
      <c r="E629" s="96"/>
    </row>
    <row r="630" spans="1:11">
      <c r="D630" s="96"/>
      <c r="E630" s="96"/>
    </row>
    <row r="631" spans="1:11" s="91" customFormat="1">
      <c r="A631"/>
      <c r="B631"/>
      <c r="C631" s="92"/>
      <c r="D631" s="96"/>
      <c r="E631" s="96"/>
      <c r="J631" s="93"/>
      <c r="K631" s="137"/>
    </row>
    <row r="632" spans="1:11" s="91" customFormat="1">
      <c r="A632"/>
      <c r="B632"/>
      <c r="C632" s="92"/>
      <c r="D632" s="96"/>
      <c r="E632" s="96"/>
      <c r="J632" s="93"/>
      <c r="K632" s="137"/>
    </row>
    <row r="633" spans="1:11" s="91" customFormat="1">
      <c r="A633"/>
      <c r="B633"/>
      <c r="C633" s="92"/>
      <c r="D633" s="96"/>
      <c r="E633" s="96"/>
      <c r="J633" s="93"/>
      <c r="K633" s="137"/>
    </row>
    <row r="634" spans="1:11" s="91" customFormat="1">
      <c r="A634"/>
      <c r="B634"/>
      <c r="C634" s="92"/>
      <c r="D634" s="96"/>
      <c r="E634" s="96"/>
      <c r="J634" s="93"/>
      <c r="K634" s="137"/>
    </row>
    <row r="635" spans="1:11" s="91" customFormat="1">
      <c r="A635"/>
      <c r="B635"/>
      <c r="C635" s="92"/>
      <c r="D635" s="96"/>
      <c r="E635" s="96"/>
      <c r="J635" s="93"/>
      <c r="K635" s="137"/>
    </row>
    <row r="636" spans="1:11" s="91" customFormat="1">
      <c r="A636"/>
      <c r="B636"/>
      <c r="C636" s="92"/>
      <c r="D636" s="96"/>
      <c r="E636" s="96"/>
      <c r="J636" s="93"/>
      <c r="K636" s="137"/>
    </row>
    <row r="637" spans="1:11" s="91" customFormat="1">
      <c r="A637"/>
      <c r="B637"/>
      <c r="C637" s="92"/>
      <c r="D637" s="96"/>
      <c r="E637" s="96"/>
      <c r="J637" s="93"/>
      <c r="K637" s="137"/>
    </row>
    <row r="638" spans="1:11" s="91" customFormat="1">
      <c r="A638"/>
      <c r="B638"/>
      <c r="C638" s="92"/>
      <c r="D638" s="96"/>
      <c r="E638" s="96"/>
      <c r="J638" s="93"/>
      <c r="K638" s="137"/>
    </row>
    <row r="639" spans="1:11" s="91" customFormat="1">
      <c r="A639"/>
      <c r="B639"/>
      <c r="C639" s="92"/>
      <c r="D639" s="96"/>
      <c r="E639" s="96"/>
      <c r="J639" s="93"/>
      <c r="K639" s="137"/>
    </row>
    <row r="640" spans="1:11" s="91" customFormat="1">
      <c r="A640"/>
      <c r="B640"/>
      <c r="C640" s="92"/>
      <c r="D640" s="96"/>
      <c r="E640" s="96"/>
      <c r="J640" s="93"/>
      <c r="K640" s="137"/>
    </row>
    <row r="641" spans="1:11" s="91" customFormat="1">
      <c r="A641"/>
      <c r="B641"/>
      <c r="C641" s="92"/>
      <c r="D641" s="96"/>
      <c r="E641" s="96"/>
      <c r="J641" s="93"/>
      <c r="K641" s="137"/>
    </row>
    <row r="642" spans="1:11" s="91" customFormat="1">
      <c r="A642"/>
      <c r="B642"/>
      <c r="C642" s="92"/>
      <c r="D642" s="96"/>
      <c r="E642" s="96"/>
      <c r="J642" s="93"/>
      <c r="K642" s="137"/>
    </row>
    <row r="643" spans="1:11" s="91" customFormat="1">
      <c r="A643"/>
      <c r="B643"/>
      <c r="C643" s="92"/>
      <c r="D643" s="96"/>
      <c r="E643" s="96"/>
      <c r="J643" s="93"/>
      <c r="K643" s="137"/>
    </row>
    <row r="644" spans="1:11" s="91" customFormat="1">
      <c r="A644"/>
      <c r="B644"/>
      <c r="C644" s="92"/>
      <c r="D644" s="96"/>
      <c r="E644" s="96"/>
      <c r="J644" s="93"/>
      <c r="K644" s="137"/>
    </row>
    <row r="645" spans="1:11" s="91" customFormat="1">
      <c r="A645"/>
      <c r="B645"/>
      <c r="C645" s="92"/>
      <c r="D645" s="96"/>
      <c r="E645" s="96"/>
      <c r="J645" s="93"/>
      <c r="K645" s="137"/>
    </row>
    <row r="646" spans="1:11" s="91" customFormat="1">
      <c r="A646"/>
      <c r="B646"/>
      <c r="C646" s="92"/>
      <c r="D646" s="96"/>
      <c r="E646" s="96"/>
      <c r="J646" s="93"/>
      <c r="K646" s="137"/>
    </row>
    <row r="647" spans="1:11" s="91" customFormat="1">
      <c r="A647"/>
      <c r="B647"/>
      <c r="C647" s="92"/>
      <c r="D647" s="96"/>
      <c r="E647" s="96"/>
      <c r="J647" s="93"/>
      <c r="K647" s="137"/>
    </row>
    <row r="648" spans="1:11" s="91" customFormat="1">
      <c r="A648"/>
      <c r="B648"/>
      <c r="C648" s="92"/>
      <c r="D648" s="96"/>
      <c r="E648" s="96"/>
      <c r="J648" s="93"/>
      <c r="K648" s="137"/>
    </row>
    <row r="649" spans="1:11" s="91" customFormat="1">
      <c r="A649"/>
      <c r="B649"/>
      <c r="C649" s="92"/>
      <c r="D649" s="96"/>
      <c r="E649" s="96"/>
      <c r="J649" s="93"/>
      <c r="K649" s="137"/>
    </row>
    <row r="650" spans="1:11" s="91" customFormat="1">
      <c r="A650"/>
      <c r="B650"/>
      <c r="C650" s="92"/>
      <c r="D650" s="96"/>
      <c r="E650" s="96"/>
      <c r="J650" s="93"/>
      <c r="K650" s="137"/>
    </row>
    <row r="651" spans="1:11" s="91" customFormat="1">
      <c r="A651"/>
      <c r="B651"/>
      <c r="C651" s="92"/>
      <c r="D651" s="96"/>
      <c r="E651" s="96"/>
      <c r="J651" s="93"/>
      <c r="K651" s="137"/>
    </row>
    <row r="652" spans="1:11" s="91" customFormat="1">
      <c r="A652"/>
      <c r="B652"/>
      <c r="C652" s="92"/>
      <c r="D652" s="96"/>
      <c r="E652" s="96"/>
      <c r="J652" s="93"/>
      <c r="K652" s="137"/>
    </row>
    <row r="653" spans="1:11" s="91" customFormat="1">
      <c r="A653"/>
      <c r="B653"/>
      <c r="C653" s="92"/>
      <c r="D653" s="96"/>
      <c r="E653" s="96"/>
      <c r="J653" s="93"/>
      <c r="K653" s="137"/>
    </row>
    <row r="654" spans="1:11" s="91" customFormat="1">
      <c r="A654"/>
      <c r="B654"/>
      <c r="C654" s="92"/>
      <c r="D654" s="96"/>
      <c r="E654" s="96"/>
      <c r="J654" s="93"/>
      <c r="K654" s="137"/>
    </row>
    <row r="655" spans="1:11" s="91" customFormat="1">
      <c r="A655"/>
      <c r="B655"/>
      <c r="C655" s="92"/>
      <c r="D655" s="96"/>
      <c r="E655" s="96"/>
      <c r="J655" s="93"/>
      <c r="K655" s="137"/>
    </row>
    <row r="656" spans="1:11" s="91" customFormat="1">
      <c r="A656"/>
      <c r="B656"/>
      <c r="C656" s="92"/>
      <c r="D656" s="96"/>
      <c r="E656" s="96"/>
      <c r="J656" s="93"/>
      <c r="K656" s="137"/>
    </row>
    <row r="657" spans="1:11" s="91" customFormat="1">
      <c r="A657"/>
      <c r="B657"/>
      <c r="C657" s="92"/>
      <c r="D657" s="96"/>
      <c r="E657" s="96"/>
      <c r="J657" s="93"/>
      <c r="K657" s="137"/>
    </row>
    <row r="658" spans="1:11" s="91" customFormat="1">
      <c r="A658"/>
      <c r="B658"/>
      <c r="C658" s="92"/>
      <c r="D658" s="96"/>
      <c r="E658" s="96"/>
      <c r="J658" s="93"/>
      <c r="K658" s="137"/>
    </row>
    <row r="659" spans="1:11" s="91" customFormat="1">
      <c r="A659"/>
      <c r="B659"/>
      <c r="C659" s="92"/>
      <c r="D659" s="96"/>
      <c r="E659" s="96"/>
      <c r="J659" s="93"/>
      <c r="K659" s="137"/>
    </row>
    <row r="660" spans="1:11" s="91" customFormat="1">
      <c r="A660"/>
      <c r="B660"/>
      <c r="C660" s="92"/>
      <c r="D660" s="96"/>
      <c r="E660" s="96"/>
      <c r="J660" s="93"/>
      <c r="K660" s="137"/>
    </row>
    <row r="661" spans="1:11" s="91" customFormat="1">
      <c r="A661"/>
      <c r="B661"/>
      <c r="C661" s="92"/>
      <c r="D661" s="96"/>
      <c r="E661" s="96"/>
      <c r="J661" s="93"/>
      <c r="K661" s="137"/>
    </row>
    <row r="662" spans="1:11" s="91" customFormat="1">
      <c r="A662"/>
      <c r="B662"/>
      <c r="C662" s="92"/>
      <c r="D662" s="96"/>
      <c r="E662" s="96"/>
      <c r="J662" s="93"/>
      <c r="K662" s="137"/>
    </row>
    <row r="663" spans="1:11" s="91" customFormat="1">
      <c r="A663"/>
      <c r="B663"/>
      <c r="C663" s="92"/>
      <c r="D663" s="96"/>
      <c r="E663" s="96"/>
      <c r="J663" s="93"/>
      <c r="K663" s="137"/>
    </row>
    <row r="664" spans="1:11" s="91" customFormat="1">
      <c r="A664"/>
      <c r="B664"/>
      <c r="C664" s="92"/>
      <c r="D664" s="96"/>
      <c r="E664" s="96"/>
      <c r="J664" s="93"/>
      <c r="K664" s="137"/>
    </row>
    <row r="665" spans="1:11" s="91" customFormat="1">
      <c r="A665"/>
      <c r="B665"/>
      <c r="C665" s="92"/>
      <c r="D665" s="96"/>
      <c r="E665" s="96"/>
      <c r="J665" s="93"/>
      <c r="K665" s="137"/>
    </row>
    <row r="666" spans="1:11" s="91" customFormat="1">
      <c r="A666"/>
      <c r="B666"/>
      <c r="C666" s="92"/>
      <c r="D666" s="96"/>
      <c r="E666" s="96"/>
      <c r="J666" s="93"/>
      <c r="K666" s="137"/>
    </row>
    <row r="667" spans="1:11" s="91" customFormat="1">
      <c r="A667"/>
      <c r="B667"/>
      <c r="C667" s="92"/>
      <c r="D667" s="96"/>
      <c r="E667" s="96"/>
      <c r="J667" s="93"/>
      <c r="K667" s="137"/>
    </row>
    <row r="668" spans="1:11" s="91" customFormat="1">
      <c r="A668"/>
      <c r="B668"/>
      <c r="C668" s="92"/>
      <c r="D668" s="96"/>
      <c r="E668" s="96"/>
      <c r="J668" s="93"/>
      <c r="K668" s="137"/>
    </row>
    <row r="669" spans="1:11" s="91" customFormat="1">
      <c r="A669"/>
      <c r="B669"/>
      <c r="C669" s="92"/>
      <c r="D669" s="96"/>
      <c r="E669" s="96"/>
      <c r="J669" s="93"/>
      <c r="K669" s="137"/>
    </row>
    <row r="670" spans="1:11" s="91" customFormat="1">
      <c r="A670"/>
      <c r="B670"/>
      <c r="C670" s="92"/>
      <c r="D670" s="96"/>
      <c r="E670" s="96"/>
      <c r="J670" s="93"/>
      <c r="K670" s="137"/>
    </row>
    <row r="671" spans="1:11" s="91" customFormat="1">
      <c r="A671"/>
      <c r="B671"/>
      <c r="C671" s="92"/>
      <c r="D671" s="96"/>
      <c r="E671" s="96"/>
      <c r="J671" s="93"/>
      <c r="K671" s="137"/>
    </row>
    <row r="672" spans="1:11" s="91" customFormat="1">
      <c r="A672"/>
      <c r="B672"/>
      <c r="C672" s="92"/>
      <c r="D672" s="96"/>
      <c r="E672" s="96"/>
      <c r="J672" s="93"/>
      <c r="K672" s="137"/>
    </row>
    <row r="673" spans="1:11" s="91" customFormat="1">
      <c r="A673"/>
      <c r="B673"/>
      <c r="C673" s="92"/>
      <c r="D673" s="96"/>
      <c r="E673" s="96"/>
      <c r="J673" s="93"/>
      <c r="K673" s="137"/>
    </row>
    <row r="674" spans="1:11" s="91" customFormat="1">
      <c r="A674"/>
      <c r="B674"/>
      <c r="C674" s="92"/>
      <c r="D674" s="96"/>
      <c r="E674" s="96"/>
      <c r="J674" s="93"/>
      <c r="K674" s="137"/>
    </row>
    <row r="675" spans="1:11" s="91" customFormat="1">
      <c r="A675"/>
      <c r="B675"/>
      <c r="C675" s="92"/>
      <c r="D675" s="96"/>
      <c r="E675" s="96"/>
      <c r="J675" s="93"/>
      <c r="K675" s="137"/>
    </row>
    <row r="676" spans="1:11" s="91" customFormat="1">
      <c r="A676"/>
      <c r="B676"/>
      <c r="C676" s="92"/>
      <c r="D676" s="96"/>
      <c r="E676" s="96"/>
      <c r="J676" s="93"/>
      <c r="K676" s="137"/>
    </row>
    <row r="677" spans="1:11" s="91" customFormat="1">
      <c r="A677"/>
      <c r="B677"/>
      <c r="C677" s="92"/>
      <c r="D677" s="96"/>
      <c r="E677" s="96"/>
      <c r="J677" s="93"/>
      <c r="K677" s="137"/>
    </row>
    <row r="678" spans="1:11" s="91" customFormat="1">
      <c r="A678"/>
      <c r="B678"/>
      <c r="C678" s="92"/>
      <c r="D678" s="96"/>
      <c r="E678" s="96"/>
      <c r="J678" s="93"/>
      <c r="K678" s="137"/>
    </row>
    <row r="679" spans="1:11" s="91" customFormat="1">
      <c r="A679"/>
      <c r="B679"/>
      <c r="C679" s="92"/>
      <c r="D679" s="96"/>
      <c r="E679" s="96"/>
      <c r="J679" s="93"/>
      <c r="K679" s="137"/>
    </row>
    <row r="680" spans="1:11" s="91" customFormat="1">
      <c r="A680"/>
      <c r="B680"/>
      <c r="C680" s="92"/>
      <c r="D680" s="96"/>
      <c r="E680" s="96"/>
      <c r="J680" s="93"/>
      <c r="K680" s="137"/>
    </row>
    <row r="681" spans="1:11" s="91" customFormat="1">
      <c r="A681"/>
      <c r="B681"/>
      <c r="C681" s="92"/>
      <c r="D681" s="96"/>
      <c r="E681" s="96"/>
      <c r="J681" s="93"/>
      <c r="K681" s="137"/>
    </row>
    <row r="682" spans="1:11" s="91" customFormat="1">
      <c r="A682"/>
      <c r="B682"/>
      <c r="C682" s="92"/>
      <c r="D682" s="96"/>
      <c r="E682" s="96"/>
      <c r="J682" s="93"/>
      <c r="K682" s="137"/>
    </row>
    <row r="683" spans="1:11" s="91" customFormat="1">
      <c r="A683"/>
      <c r="B683"/>
      <c r="C683" s="92"/>
      <c r="D683" s="96"/>
      <c r="E683" s="96"/>
      <c r="J683" s="93"/>
      <c r="K683" s="137"/>
    </row>
    <row r="684" spans="1:11" s="91" customFormat="1">
      <c r="A684"/>
      <c r="B684"/>
      <c r="C684" s="92"/>
      <c r="D684" s="96"/>
      <c r="E684" s="96"/>
      <c r="J684" s="93"/>
      <c r="K684" s="137"/>
    </row>
    <row r="685" spans="1:11" s="91" customFormat="1">
      <c r="A685"/>
      <c r="B685"/>
      <c r="C685" s="92"/>
      <c r="D685" s="96"/>
      <c r="E685" s="96"/>
      <c r="J685" s="93"/>
      <c r="K685" s="137"/>
    </row>
    <row r="686" spans="1:11" s="91" customFormat="1">
      <c r="A686"/>
      <c r="B686"/>
      <c r="C686" s="92"/>
      <c r="D686" s="96"/>
      <c r="E686" s="96"/>
      <c r="J686" s="93"/>
      <c r="K686" s="137"/>
    </row>
    <row r="687" spans="1:11" s="91" customFormat="1">
      <c r="A687"/>
      <c r="B687"/>
      <c r="C687" s="92"/>
      <c r="D687" s="96"/>
      <c r="E687" s="96"/>
      <c r="J687" s="93"/>
      <c r="K687" s="137"/>
    </row>
    <row r="688" spans="1:11" s="91" customFormat="1">
      <c r="A688"/>
      <c r="B688"/>
      <c r="C688" s="92"/>
      <c r="D688" s="96"/>
      <c r="E688" s="96"/>
      <c r="J688" s="93"/>
      <c r="K688" s="137"/>
    </row>
    <row r="689" spans="1:11" s="91" customFormat="1">
      <c r="A689"/>
      <c r="B689"/>
      <c r="C689" s="92"/>
      <c r="D689" s="96"/>
      <c r="E689" s="96"/>
      <c r="J689" s="93"/>
      <c r="K689" s="137"/>
    </row>
    <row r="690" spans="1:11" s="91" customFormat="1">
      <c r="A690"/>
      <c r="B690"/>
      <c r="C690" s="92"/>
      <c r="D690" s="96"/>
      <c r="E690" s="96"/>
      <c r="J690" s="93"/>
      <c r="K690" s="137"/>
    </row>
    <row r="691" spans="1:11" s="91" customFormat="1">
      <c r="A691"/>
      <c r="B691"/>
      <c r="C691" s="92"/>
      <c r="D691" s="96"/>
      <c r="E691" s="96"/>
      <c r="J691" s="93"/>
      <c r="K691" s="137"/>
    </row>
    <row r="692" spans="1:11" s="91" customFormat="1">
      <c r="A692"/>
      <c r="B692"/>
      <c r="C692" s="92"/>
      <c r="D692" s="96"/>
      <c r="E692" s="96"/>
      <c r="J692" s="93"/>
      <c r="K692" s="137"/>
    </row>
    <row r="693" spans="1:11" s="91" customFormat="1">
      <c r="A693"/>
      <c r="B693"/>
      <c r="C693" s="92"/>
      <c r="D693" s="96"/>
      <c r="E693" s="96"/>
      <c r="J693" s="93"/>
      <c r="K693" s="137"/>
    </row>
    <row r="694" spans="1:11" s="91" customFormat="1">
      <c r="A694"/>
      <c r="B694"/>
      <c r="C694" s="92"/>
      <c r="D694" s="96"/>
      <c r="E694" s="96"/>
      <c r="J694" s="93"/>
      <c r="K694" s="137"/>
    </row>
    <row r="695" spans="1:11" s="91" customFormat="1">
      <c r="A695"/>
      <c r="B695"/>
      <c r="C695" s="92"/>
      <c r="D695" s="96"/>
      <c r="E695" s="96"/>
      <c r="J695" s="93"/>
      <c r="K695" s="137"/>
    </row>
    <row r="696" spans="1:11" s="91" customFormat="1">
      <c r="A696"/>
      <c r="B696"/>
      <c r="C696" s="92"/>
      <c r="D696" s="96"/>
      <c r="E696" s="96"/>
      <c r="J696" s="93"/>
      <c r="K696" s="137"/>
    </row>
    <row r="697" spans="1:11" s="91" customFormat="1">
      <c r="A697"/>
      <c r="B697"/>
      <c r="C697" s="92"/>
      <c r="D697" s="96"/>
      <c r="E697" s="96"/>
      <c r="J697" s="93"/>
      <c r="K697" s="137"/>
    </row>
    <row r="698" spans="1:11" s="91" customFormat="1">
      <c r="A698"/>
      <c r="B698"/>
      <c r="C698" s="92"/>
      <c r="D698" s="96"/>
      <c r="E698" s="96"/>
      <c r="J698" s="93"/>
      <c r="K698" s="137"/>
    </row>
    <row r="699" spans="1:11" s="91" customFormat="1">
      <c r="A699"/>
      <c r="B699"/>
      <c r="C699" s="92"/>
      <c r="D699" s="96"/>
      <c r="E699" s="96"/>
      <c r="J699" s="93"/>
      <c r="K699" s="137"/>
    </row>
    <row r="700" spans="1:11" s="91" customFormat="1">
      <c r="A700"/>
      <c r="B700"/>
      <c r="C700" s="92"/>
      <c r="D700" s="96"/>
      <c r="E700" s="96"/>
      <c r="J700" s="93"/>
      <c r="K700" s="137"/>
    </row>
    <row r="701" spans="1:11" s="91" customFormat="1">
      <c r="A701"/>
      <c r="B701"/>
      <c r="C701" s="92"/>
      <c r="D701" s="96"/>
      <c r="E701" s="96"/>
      <c r="J701" s="93"/>
      <c r="K701" s="137"/>
    </row>
    <row r="702" spans="1:11" s="91" customFormat="1">
      <c r="A702"/>
      <c r="B702"/>
      <c r="C702" s="92"/>
      <c r="D702" s="96"/>
      <c r="E702" s="96"/>
      <c r="J702" s="93"/>
      <c r="K702" s="137"/>
    </row>
    <row r="703" spans="1:11" s="91" customFormat="1">
      <c r="A703"/>
      <c r="B703"/>
      <c r="C703" s="92"/>
      <c r="D703" s="96"/>
      <c r="E703" s="96"/>
      <c r="J703" s="93"/>
      <c r="K703" s="137"/>
    </row>
    <row r="704" spans="1:11" s="91" customFormat="1">
      <c r="A704"/>
      <c r="B704"/>
      <c r="C704" s="92"/>
      <c r="D704" s="96"/>
      <c r="E704" s="96"/>
      <c r="J704" s="93"/>
      <c r="K704" s="137"/>
    </row>
    <row r="705" spans="1:11" s="91" customFormat="1">
      <c r="A705"/>
      <c r="B705"/>
      <c r="C705" s="92"/>
      <c r="D705" s="96"/>
      <c r="E705" s="96"/>
      <c r="J705" s="93"/>
      <c r="K705" s="137"/>
    </row>
    <row r="706" spans="1:11" s="91" customFormat="1">
      <c r="A706"/>
      <c r="B706"/>
      <c r="C706" s="92"/>
      <c r="D706" s="96"/>
      <c r="E706" s="96"/>
      <c r="J706" s="93"/>
      <c r="K706" s="137"/>
    </row>
    <row r="707" spans="1:11" s="91" customFormat="1">
      <c r="A707"/>
      <c r="B707"/>
      <c r="C707" s="92"/>
      <c r="D707" s="96"/>
      <c r="E707" s="96"/>
      <c r="J707" s="93"/>
      <c r="K707" s="137"/>
    </row>
    <row r="708" spans="1:11" s="91" customFormat="1">
      <c r="A708"/>
      <c r="B708"/>
      <c r="C708" s="92"/>
      <c r="D708" s="96"/>
      <c r="E708" s="96"/>
      <c r="J708" s="93"/>
      <c r="K708" s="137"/>
    </row>
    <row r="709" spans="1:11" s="91" customFormat="1">
      <c r="A709"/>
      <c r="B709"/>
      <c r="C709" s="92"/>
      <c r="D709" s="96"/>
      <c r="E709" s="96"/>
      <c r="J709" s="93"/>
      <c r="K709" s="137"/>
    </row>
    <row r="710" spans="1:11" s="91" customFormat="1">
      <c r="A710"/>
      <c r="B710"/>
      <c r="C710" s="92"/>
      <c r="D710" s="96"/>
      <c r="E710" s="96"/>
      <c r="J710" s="93"/>
      <c r="K710" s="137"/>
    </row>
    <row r="711" spans="1:11" s="91" customFormat="1">
      <c r="A711"/>
      <c r="B711"/>
      <c r="C711" s="92"/>
      <c r="D711" s="96"/>
      <c r="E711" s="96"/>
      <c r="J711" s="93"/>
      <c r="K711" s="137"/>
    </row>
    <row r="712" spans="1:11" s="91" customFormat="1">
      <c r="A712"/>
      <c r="B712"/>
      <c r="C712" s="92"/>
      <c r="D712" s="96"/>
      <c r="E712" s="96"/>
      <c r="J712" s="93"/>
      <c r="K712" s="137"/>
    </row>
    <row r="713" spans="1:11" s="91" customFormat="1">
      <c r="A713"/>
      <c r="B713"/>
      <c r="C713" s="92"/>
      <c r="D713" s="96"/>
      <c r="E713" s="96"/>
      <c r="J713" s="93"/>
      <c r="K713" s="137"/>
    </row>
    <row r="714" spans="1:11" s="91" customFormat="1">
      <c r="A714"/>
      <c r="B714"/>
      <c r="C714" s="92"/>
      <c r="D714" s="96"/>
      <c r="E714" s="96"/>
      <c r="J714" s="93"/>
      <c r="K714" s="137"/>
    </row>
    <row r="715" spans="1:11" s="91" customFormat="1">
      <c r="A715"/>
      <c r="B715"/>
      <c r="C715" s="92"/>
      <c r="D715" s="96"/>
      <c r="E715" s="96"/>
      <c r="J715" s="93"/>
      <c r="K715" s="137"/>
    </row>
    <row r="716" spans="1:11" s="91" customFormat="1">
      <c r="A716"/>
      <c r="B716"/>
      <c r="C716" s="92"/>
      <c r="D716" s="96"/>
      <c r="E716" s="96"/>
      <c r="J716" s="93"/>
      <c r="K716" s="137"/>
    </row>
    <row r="717" spans="1:11" s="91" customFormat="1">
      <c r="A717"/>
      <c r="B717"/>
      <c r="C717" s="92"/>
      <c r="D717" s="96"/>
      <c r="E717" s="96"/>
      <c r="J717" s="93"/>
      <c r="K717" s="137"/>
    </row>
    <row r="718" spans="1:11" s="91" customFormat="1">
      <c r="A718"/>
      <c r="B718"/>
      <c r="C718" s="92"/>
      <c r="D718" s="96"/>
      <c r="E718" s="96"/>
      <c r="J718" s="93"/>
      <c r="K718" s="137"/>
    </row>
    <row r="719" spans="1:11" s="91" customFormat="1">
      <c r="A719"/>
      <c r="B719"/>
      <c r="C719" s="92"/>
      <c r="D719" s="96"/>
      <c r="E719" s="96"/>
      <c r="J719" s="93"/>
      <c r="K719" s="137"/>
    </row>
    <row r="720" spans="1:11" s="91" customFormat="1">
      <c r="A720"/>
      <c r="B720"/>
      <c r="C720" s="92"/>
      <c r="D720" s="96"/>
      <c r="E720" s="96"/>
      <c r="J720" s="93"/>
      <c r="K720" s="137"/>
    </row>
    <row r="721" spans="1:11" s="91" customFormat="1">
      <c r="A721"/>
      <c r="B721"/>
      <c r="C721" s="92"/>
      <c r="D721" s="96"/>
      <c r="E721" s="96"/>
      <c r="J721" s="93"/>
      <c r="K721" s="137"/>
    </row>
    <row r="722" spans="1:11" s="91" customFormat="1">
      <c r="A722"/>
      <c r="B722"/>
      <c r="C722" s="92"/>
      <c r="D722" s="96"/>
      <c r="E722" s="96"/>
      <c r="J722" s="93"/>
      <c r="K722" s="137"/>
    </row>
    <row r="723" spans="1:11" s="91" customFormat="1">
      <c r="A723"/>
      <c r="B723"/>
      <c r="C723" s="92"/>
      <c r="D723" s="96"/>
      <c r="E723" s="96"/>
      <c r="J723" s="93"/>
      <c r="K723" s="137"/>
    </row>
    <row r="724" spans="1:11" s="91" customFormat="1">
      <c r="A724"/>
      <c r="B724"/>
      <c r="C724" s="92"/>
      <c r="D724" s="96"/>
      <c r="E724" s="96"/>
      <c r="J724" s="93"/>
      <c r="K724" s="137"/>
    </row>
    <row r="725" spans="1:11" s="91" customFormat="1">
      <c r="A725"/>
      <c r="B725"/>
      <c r="C725" s="92"/>
      <c r="D725" s="96"/>
      <c r="E725" s="96"/>
      <c r="J725" s="93"/>
      <c r="K725" s="137"/>
    </row>
    <row r="726" spans="1:11" s="91" customFormat="1">
      <c r="A726"/>
      <c r="B726"/>
      <c r="C726" s="92"/>
      <c r="D726" s="96"/>
      <c r="E726" s="96"/>
      <c r="J726" s="93"/>
      <c r="K726" s="137"/>
    </row>
    <row r="727" spans="1:11" s="91" customFormat="1">
      <c r="A727"/>
      <c r="B727"/>
      <c r="C727" s="92"/>
      <c r="D727" s="96"/>
      <c r="E727" s="96"/>
      <c r="J727" s="93"/>
      <c r="K727" s="137"/>
    </row>
    <row r="728" spans="1:11" s="91" customFormat="1">
      <c r="A728"/>
      <c r="B728"/>
      <c r="C728" s="92"/>
      <c r="D728" s="96"/>
      <c r="E728" s="96"/>
      <c r="J728" s="93"/>
      <c r="K728" s="137"/>
    </row>
    <row r="729" spans="1:11" s="91" customFormat="1">
      <c r="A729"/>
      <c r="B729"/>
      <c r="C729" s="92"/>
      <c r="D729" s="96"/>
      <c r="E729" s="96"/>
      <c r="J729" s="93"/>
      <c r="K729" s="137"/>
    </row>
    <row r="730" spans="1:11" s="91" customFormat="1">
      <c r="A730"/>
      <c r="B730"/>
      <c r="C730" s="92"/>
      <c r="D730" s="96"/>
      <c r="E730" s="96"/>
      <c r="J730" s="93"/>
      <c r="K730" s="137"/>
    </row>
    <row r="731" spans="1:11" s="91" customFormat="1">
      <c r="A731"/>
      <c r="B731"/>
      <c r="C731" s="92"/>
      <c r="D731" s="96"/>
      <c r="E731" s="96"/>
      <c r="J731" s="93"/>
      <c r="K731" s="137"/>
    </row>
    <row r="732" spans="1:11" s="91" customFormat="1">
      <c r="A732"/>
      <c r="B732"/>
      <c r="C732" s="92"/>
      <c r="D732" s="96"/>
      <c r="E732" s="96"/>
      <c r="J732" s="93"/>
      <c r="K732" s="137"/>
    </row>
    <row r="733" spans="1:11" s="91" customFormat="1">
      <c r="A733"/>
      <c r="B733"/>
      <c r="C733" s="92"/>
      <c r="D733" s="96"/>
      <c r="E733" s="96"/>
      <c r="J733" s="93"/>
      <c r="K733" s="137"/>
    </row>
    <row r="734" spans="1:11" s="91" customFormat="1">
      <c r="A734"/>
      <c r="B734"/>
      <c r="C734" s="92"/>
      <c r="D734" s="96"/>
      <c r="E734" s="96"/>
      <c r="J734" s="93"/>
      <c r="K734" s="137"/>
    </row>
    <row r="735" spans="1:11" s="91" customFormat="1">
      <c r="A735"/>
      <c r="B735"/>
      <c r="C735" s="92"/>
      <c r="D735" s="96"/>
      <c r="E735" s="96"/>
      <c r="J735" s="93"/>
      <c r="K735" s="137"/>
    </row>
    <row r="736" spans="1:11" s="91" customFormat="1">
      <c r="A736"/>
      <c r="B736"/>
      <c r="C736" s="92"/>
      <c r="D736" s="96"/>
      <c r="E736" s="96"/>
      <c r="J736" s="93"/>
      <c r="K736" s="137"/>
    </row>
    <row r="737" spans="1:11" s="91" customFormat="1">
      <c r="A737"/>
      <c r="B737"/>
      <c r="C737" s="92"/>
      <c r="D737" s="96"/>
      <c r="E737" s="96"/>
      <c r="J737" s="93"/>
      <c r="K737" s="137"/>
    </row>
    <row r="738" spans="1:11" s="91" customFormat="1">
      <c r="A738"/>
      <c r="B738"/>
      <c r="C738" s="92"/>
      <c r="D738" s="96"/>
      <c r="E738" s="96"/>
      <c r="J738" s="93"/>
      <c r="K738" s="137"/>
    </row>
    <row r="739" spans="1:11" s="91" customFormat="1">
      <c r="A739"/>
      <c r="B739"/>
      <c r="C739" s="92"/>
      <c r="D739" s="96"/>
      <c r="E739" s="96"/>
      <c r="J739" s="93"/>
      <c r="K739" s="137"/>
    </row>
    <row r="740" spans="1:11" s="91" customFormat="1">
      <c r="A740"/>
      <c r="B740"/>
      <c r="C740" s="92"/>
      <c r="D740" s="96"/>
      <c r="E740" s="96"/>
      <c r="J740" s="93"/>
      <c r="K740" s="137"/>
    </row>
    <row r="741" spans="1:11" s="91" customFormat="1">
      <c r="A741"/>
      <c r="B741"/>
      <c r="C741" s="92"/>
      <c r="D741" s="96"/>
      <c r="E741" s="96"/>
      <c r="J741" s="93"/>
      <c r="K741" s="137"/>
    </row>
    <row r="742" spans="1:11" s="91" customFormat="1">
      <c r="A742"/>
      <c r="B742"/>
      <c r="C742" s="92"/>
      <c r="D742" s="96"/>
      <c r="E742" s="96"/>
      <c r="J742" s="93"/>
      <c r="K742" s="137"/>
    </row>
    <row r="743" spans="1:11" s="91" customFormat="1">
      <c r="A743"/>
      <c r="B743"/>
      <c r="C743" s="92"/>
      <c r="D743" s="96"/>
      <c r="E743" s="96"/>
      <c r="J743" s="93"/>
      <c r="K743" s="137"/>
    </row>
    <row r="744" spans="1:11" s="91" customFormat="1">
      <c r="A744"/>
      <c r="B744"/>
      <c r="C744" s="92"/>
      <c r="D744" s="96"/>
      <c r="E744" s="96"/>
      <c r="J744" s="93"/>
      <c r="K744" s="137"/>
    </row>
    <row r="745" spans="1:11" s="91" customFormat="1">
      <c r="A745"/>
      <c r="B745"/>
      <c r="C745" s="92"/>
      <c r="D745" s="96"/>
      <c r="E745" s="96"/>
      <c r="J745" s="93"/>
      <c r="K745" s="137"/>
    </row>
    <row r="746" spans="1:11" s="91" customFormat="1">
      <c r="A746"/>
      <c r="B746"/>
      <c r="C746" s="92"/>
      <c r="D746" s="96"/>
      <c r="E746" s="96"/>
      <c r="J746" s="93"/>
      <c r="K746" s="137"/>
    </row>
    <row r="747" spans="1:11" s="91" customFormat="1">
      <c r="A747"/>
      <c r="B747"/>
      <c r="C747" s="92"/>
      <c r="D747" s="96"/>
      <c r="E747" s="96"/>
      <c r="J747" s="93"/>
      <c r="K747" s="137"/>
    </row>
    <row r="748" spans="1:11" s="91" customFormat="1">
      <c r="A748"/>
      <c r="B748"/>
      <c r="C748" s="92"/>
      <c r="D748" s="96"/>
      <c r="E748" s="96"/>
      <c r="J748" s="93"/>
      <c r="K748" s="137"/>
    </row>
    <row r="749" spans="1:11" s="91" customFormat="1">
      <c r="A749"/>
      <c r="B749"/>
      <c r="C749" s="92"/>
      <c r="D749" s="96"/>
      <c r="E749" s="96"/>
      <c r="J749" s="93"/>
      <c r="K749" s="137"/>
    </row>
    <row r="750" spans="1:11" s="91" customFormat="1">
      <c r="A750"/>
      <c r="B750"/>
      <c r="C750" s="92"/>
      <c r="D750" s="96"/>
      <c r="E750" s="96"/>
      <c r="J750" s="93"/>
      <c r="K750" s="137"/>
    </row>
    <row r="751" spans="1:11" s="91" customFormat="1">
      <c r="A751"/>
      <c r="B751"/>
      <c r="C751" s="92"/>
      <c r="D751" s="96"/>
      <c r="E751" s="96"/>
      <c r="J751" s="93"/>
      <c r="K751" s="137"/>
    </row>
    <row r="752" spans="1:11" s="91" customFormat="1">
      <c r="A752"/>
      <c r="B752"/>
      <c r="C752" s="92"/>
      <c r="D752" s="96"/>
      <c r="E752" s="96"/>
      <c r="J752" s="93"/>
      <c r="K752" s="137"/>
    </row>
    <row r="753" spans="1:11" s="91" customFormat="1">
      <c r="A753"/>
      <c r="B753"/>
      <c r="C753" s="92"/>
      <c r="D753" s="96"/>
      <c r="E753" s="96"/>
      <c r="J753" s="93"/>
      <c r="K753" s="137"/>
    </row>
    <row r="754" spans="1:11" s="91" customFormat="1">
      <c r="A754"/>
      <c r="B754"/>
      <c r="C754" s="92"/>
      <c r="D754" s="96"/>
      <c r="E754" s="96"/>
      <c r="J754" s="93"/>
      <c r="K754" s="137"/>
    </row>
    <row r="755" spans="1:11" s="91" customFormat="1">
      <c r="A755"/>
      <c r="B755"/>
      <c r="C755" s="92"/>
      <c r="D755" s="96"/>
      <c r="E755" s="96"/>
      <c r="J755" s="93"/>
      <c r="K755" s="137"/>
    </row>
    <row r="756" spans="1:11" s="91" customFormat="1">
      <c r="A756"/>
      <c r="B756"/>
      <c r="C756" s="92"/>
      <c r="D756" s="96"/>
      <c r="E756" s="96"/>
      <c r="J756" s="93"/>
      <c r="K756" s="137"/>
    </row>
    <row r="757" spans="1:11" s="91" customFormat="1">
      <c r="A757"/>
      <c r="B757"/>
      <c r="C757" s="92"/>
      <c r="D757" s="96"/>
      <c r="E757" s="96"/>
      <c r="J757" s="93"/>
      <c r="K757" s="137"/>
    </row>
    <row r="758" spans="1:11" s="91" customFormat="1">
      <c r="A758"/>
      <c r="B758"/>
      <c r="C758" s="92"/>
      <c r="D758" s="96"/>
      <c r="E758" s="96"/>
      <c r="J758" s="93"/>
      <c r="K758" s="137"/>
    </row>
    <row r="759" spans="1:11" s="91" customFormat="1">
      <c r="A759"/>
      <c r="B759"/>
      <c r="C759" s="92"/>
      <c r="D759" s="96"/>
      <c r="E759" s="96"/>
      <c r="J759" s="93"/>
      <c r="K759" s="137"/>
    </row>
    <row r="760" spans="1:11" s="91" customFormat="1">
      <c r="A760"/>
      <c r="B760"/>
      <c r="C760" s="92"/>
      <c r="D760" s="96"/>
      <c r="E760" s="96"/>
      <c r="J760" s="93"/>
      <c r="K760" s="137"/>
    </row>
    <row r="761" spans="1:11" s="91" customFormat="1">
      <c r="A761"/>
      <c r="B761"/>
      <c r="C761" s="92"/>
      <c r="D761" s="96"/>
      <c r="E761" s="96"/>
      <c r="J761" s="93"/>
      <c r="K761" s="137"/>
    </row>
    <row r="762" spans="1:11" s="91" customFormat="1">
      <c r="A762"/>
      <c r="B762"/>
      <c r="C762" s="92"/>
      <c r="D762" s="96"/>
      <c r="E762" s="96"/>
      <c r="J762" s="93"/>
      <c r="K762" s="137"/>
    </row>
    <row r="763" spans="1:11" s="91" customFormat="1">
      <c r="A763"/>
      <c r="B763"/>
      <c r="C763" s="92"/>
      <c r="D763" s="96"/>
      <c r="E763" s="96"/>
      <c r="J763" s="93"/>
      <c r="K763" s="137"/>
    </row>
    <row r="764" spans="1:11" s="91" customFormat="1">
      <c r="A764"/>
      <c r="B764"/>
      <c r="C764" s="92"/>
      <c r="D764" s="96"/>
      <c r="E764" s="96"/>
      <c r="J764" s="93"/>
      <c r="K764" s="137"/>
    </row>
    <row r="765" spans="1:11" s="91" customFormat="1">
      <c r="A765"/>
      <c r="B765"/>
      <c r="C765" s="92"/>
      <c r="D765" s="96"/>
      <c r="E765" s="96"/>
      <c r="J765" s="93"/>
      <c r="K765" s="137"/>
    </row>
    <row r="766" spans="1:11" s="91" customFormat="1">
      <c r="A766"/>
      <c r="B766"/>
      <c r="C766" s="92"/>
      <c r="D766" s="96"/>
      <c r="E766" s="96"/>
      <c r="J766" s="93"/>
      <c r="K766" s="137"/>
    </row>
    <row r="767" spans="1:11" s="91" customFormat="1">
      <c r="A767"/>
      <c r="B767"/>
      <c r="C767" s="92"/>
      <c r="D767" s="96"/>
      <c r="E767" s="96"/>
      <c r="J767" s="93"/>
      <c r="K767" s="137"/>
    </row>
    <row r="768" spans="1:11" s="91" customFormat="1">
      <c r="A768"/>
      <c r="B768"/>
      <c r="C768" s="92"/>
      <c r="D768" s="96"/>
      <c r="E768" s="96"/>
      <c r="J768" s="93"/>
      <c r="K768" s="137"/>
    </row>
    <row r="769" spans="1:11" s="91" customFormat="1">
      <c r="A769"/>
      <c r="B769"/>
      <c r="C769" s="92"/>
      <c r="D769" s="96"/>
      <c r="E769" s="96"/>
      <c r="J769" s="93"/>
      <c r="K769" s="137"/>
    </row>
    <row r="770" spans="1:11" s="91" customFormat="1">
      <c r="A770"/>
      <c r="B770"/>
      <c r="C770" s="92"/>
      <c r="D770" s="96"/>
      <c r="E770" s="96"/>
      <c r="J770" s="93"/>
      <c r="K770" s="137"/>
    </row>
    <row r="771" spans="1:11" s="91" customFormat="1">
      <c r="A771"/>
      <c r="B771"/>
      <c r="C771" s="92"/>
      <c r="D771" s="96"/>
      <c r="E771" s="96"/>
      <c r="J771" s="93"/>
      <c r="K771" s="137"/>
    </row>
    <row r="772" spans="1:11" s="91" customFormat="1">
      <c r="A772"/>
      <c r="B772"/>
      <c r="C772" s="92"/>
      <c r="D772" s="96"/>
      <c r="E772" s="96"/>
      <c r="J772" s="93"/>
      <c r="K772" s="137"/>
    </row>
    <row r="773" spans="1:11" s="91" customFormat="1">
      <c r="A773"/>
      <c r="B773"/>
      <c r="C773" s="92"/>
      <c r="D773" s="96"/>
      <c r="E773" s="96"/>
      <c r="J773" s="93"/>
      <c r="K773" s="137"/>
    </row>
    <row r="774" spans="1:11" s="91" customFormat="1">
      <c r="A774"/>
      <c r="B774"/>
      <c r="C774" s="92"/>
      <c r="D774" s="96"/>
      <c r="E774" s="96"/>
      <c r="J774" s="93"/>
      <c r="K774" s="137"/>
    </row>
    <row r="775" spans="1:11" s="91" customFormat="1">
      <c r="A775"/>
      <c r="B775"/>
      <c r="C775" s="92"/>
      <c r="D775" s="96"/>
      <c r="E775" s="96"/>
      <c r="J775" s="93"/>
      <c r="K775" s="137"/>
    </row>
    <row r="776" spans="1:11" s="91" customFormat="1">
      <c r="A776"/>
      <c r="B776"/>
      <c r="C776" s="92"/>
      <c r="D776" s="96"/>
      <c r="E776" s="96"/>
      <c r="J776" s="93"/>
      <c r="K776" s="137"/>
    </row>
    <row r="777" spans="1:11" s="91" customFormat="1">
      <c r="A777"/>
      <c r="B777"/>
      <c r="C777" s="92"/>
      <c r="D777" s="96"/>
      <c r="E777" s="96"/>
      <c r="J777" s="93"/>
      <c r="K777" s="137"/>
    </row>
    <row r="778" spans="1:11" s="91" customFormat="1">
      <c r="A778"/>
      <c r="B778"/>
      <c r="C778" s="92"/>
      <c r="D778" s="96"/>
      <c r="E778" s="96"/>
      <c r="J778" s="93"/>
      <c r="K778" s="137"/>
    </row>
    <row r="779" spans="1:11" s="91" customFormat="1">
      <c r="A779"/>
      <c r="B779"/>
      <c r="C779" s="92"/>
      <c r="D779" s="96"/>
      <c r="E779" s="96"/>
      <c r="J779" s="93"/>
      <c r="K779" s="137"/>
    </row>
    <row r="780" spans="1:11" s="91" customFormat="1">
      <c r="A780"/>
      <c r="B780"/>
      <c r="C780" s="92"/>
      <c r="D780" s="96"/>
      <c r="E780" s="96"/>
      <c r="J780" s="93"/>
      <c r="K780" s="137"/>
    </row>
    <row r="781" spans="1:11" s="91" customFormat="1">
      <c r="A781"/>
      <c r="B781"/>
      <c r="C781" s="92"/>
      <c r="D781" s="96"/>
      <c r="E781" s="96"/>
      <c r="J781" s="93"/>
      <c r="K781" s="137"/>
    </row>
    <row r="782" spans="1:11" s="91" customFormat="1">
      <c r="A782"/>
      <c r="B782"/>
      <c r="C782" s="92"/>
      <c r="D782" s="96"/>
      <c r="E782" s="96"/>
      <c r="J782" s="93"/>
      <c r="K782" s="137"/>
    </row>
    <row r="783" spans="1:11" s="91" customFormat="1">
      <c r="A783"/>
      <c r="B783"/>
      <c r="C783" s="92"/>
      <c r="D783" s="96"/>
      <c r="E783" s="96"/>
      <c r="J783" s="93"/>
      <c r="K783" s="137"/>
    </row>
    <row r="784" spans="1:11" s="91" customFormat="1">
      <c r="A784"/>
      <c r="B784"/>
      <c r="C784" s="92"/>
      <c r="D784" s="96"/>
      <c r="E784" s="96"/>
      <c r="J784" s="93"/>
      <c r="K784" s="137"/>
    </row>
    <row r="785" spans="1:11" s="91" customFormat="1">
      <c r="A785"/>
      <c r="B785"/>
      <c r="C785" s="92"/>
      <c r="D785" s="96"/>
      <c r="E785" s="96"/>
      <c r="J785" s="93"/>
      <c r="K785" s="137"/>
    </row>
    <row r="786" spans="1:11" s="91" customFormat="1">
      <c r="A786"/>
      <c r="B786"/>
      <c r="C786" s="92"/>
      <c r="D786" s="96"/>
      <c r="E786" s="96"/>
      <c r="J786" s="93"/>
      <c r="K786" s="137"/>
    </row>
    <row r="787" spans="1:11" s="91" customFormat="1">
      <c r="A787"/>
      <c r="B787"/>
      <c r="C787" s="92"/>
      <c r="D787" s="96"/>
      <c r="E787" s="96"/>
      <c r="J787" s="93"/>
      <c r="K787" s="137"/>
    </row>
    <row r="788" spans="1:11" s="91" customFormat="1">
      <c r="A788"/>
      <c r="B788"/>
      <c r="C788" s="92"/>
      <c r="D788" s="96"/>
      <c r="E788" s="96"/>
      <c r="J788" s="93"/>
      <c r="K788" s="137"/>
    </row>
    <row r="789" spans="1:11" s="91" customFormat="1">
      <c r="A789"/>
      <c r="B789"/>
      <c r="C789" s="92"/>
      <c r="D789" s="96"/>
      <c r="E789" s="96"/>
      <c r="J789" s="93"/>
      <c r="K789" s="137"/>
    </row>
    <row r="790" spans="1:11" s="91" customFormat="1">
      <c r="A790"/>
      <c r="B790"/>
      <c r="C790" s="92"/>
      <c r="D790" s="96"/>
      <c r="E790" s="96"/>
      <c r="J790" s="93"/>
      <c r="K790" s="137"/>
    </row>
    <row r="791" spans="1:11" s="91" customFormat="1">
      <c r="A791"/>
      <c r="B791"/>
      <c r="C791" s="92"/>
      <c r="D791" s="96"/>
      <c r="E791" s="96"/>
      <c r="J791" s="93"/>
      <c r="K791" s="137"/>
    </row>
    <row r="792" spans="1:11" s="91" customFormat="1">
      <c r="A792"/>
      <c r="B792"/>
      <c r="C792" s="92"/>
      <c r="D792" s="96"/>
      <c r="E792" s="96"/>
      <c r="J792" s="93"/>
      <c r="K792" s="137"/>
    </row>
    <row r="793" spans="1:11" s="91" customFormat="1">
      <c r="A793"/>
      <c r="B793"/>
      <c r="C793" s="92"/>
      <c r="D793" s="96"/>
      <c r="E793" s="96"/>
      <c r="J793" s="93"/>
      <c r="K793" s="137"/>
    </row>
    <row r="794" spans="1:11" s="91" customFormat="1">
      <c r="A794"/>
      <c r="B794"/>
      <c r="C794" s="92"/>
      <c r="D794" s="96"/>
      <c r="E794" s="96"/>
      <c r="J794" s="93"/>
      <c r="K794" s="137"/>
    </row>
    <row r="795" spans="1:11" s="91" customFormat="1">
      <c r="A795"/>
      <c r="B795"/>
      <c r="C795" s="92"/>
      <c r="D795" s="96"/>
      <c r="E795" s="96"/>
      <c r="J795" s="93"/>
      <c r="K795" s="137"/>
    </row>
    <row r="796" spans="1:11" s="91" customFormat="1">
      <c r="A796"/>
      <c r="B796"/>
      <c r="C796" s="92"/>
      <c r="D796" s="96"/>
      <c r="E796" s="96"/>
      <c r="J796" s="93"/>
      <c r="K796" s="137"/>
    </row>
    <row r="797" spans="1:11" s="91" customFormat="1">
      <c r="A797"/>
      <c r="B797"/>
      <c r="C797" s="92"/>
      <c r="D797" s="96"/>
      <c r="E797" s="96"/>
      <c r="J797" s="93"/>
      <c r="K797" s="137"/>
    </row>
    <row r="798" spans="1:11" s="91" customFormat="1">
      <c r="A798"/>
      <c r="B798"/>
      <c r="C798" s="92"/>
      <c r="D798" s="96"/>
      <c r="E798" s="96"/>
      <c r="J798" s="93"/>
      <c r="K798" s="137"/>
    </row>
    <row r="799" spans="1:11" s="91" customFormat="1">
      <c r="A799"/>
      <c r="B799"/>
      <c r="C799" s="92"/>
      <c r="D799" s="96"/>
      <c r="E799" s="96"/>
      <c r="J799" s="93"/>
      <c r="K799" s="137"/>
    </row>
    <row r="800" spans="1:11" s="91" customFormat="1">
      <c r="A800"/>
      <c r="B800"/>
      <c r="C800" s="92"/>
      <c r="D800" s="96"/>
      <c r="E800" s="96"/>
      <c r="J800" s="93"/>
      <c r="K800" s="137"/>
    </row>
    <row r="801" spans="1:11" s="91" customFormat="1">
      <c r="A801"/>
      <c r="B801"/>
      <c r="C801" s="92"/>
      <c r="D801" s="96"/>
      <c r="E801" s="96"/>
      <c r="J801" s="93"/>
      <c r="K801" s="137"/>
    </row>
    <row r="802" spans="1:11" s="91" customFormat="1">
      <c r="A802"/>
      <c r="B802"/>
      <c r="C802" s="92"/>
      <c r="D802" s="96"/>
      <c r="E802" s="96"/>
      <c r="J802" s="93"/>
      <c r="K802" s="137"/>
    </row>
    <row r="803" spans="1:11" s="91" customFormat="1">
      <c r="A803"/>
      <c r="B803"/>
      <c r="C803" s="92"/>
      <c r="D803" s="96"/>
      <c r="E803" s="96"/>
      <c r="J803" s="93"/>
      <c r="K803" s="137"/>
    </row>
    <row r="804" spans="1:11" s="91" customFormat="1">
      <c r="A804"/>
      <c r="B804"/>
      <c r="C804" s="92"/>
      <c r="D804" s="96"/>
      <c r="E804" s="96"/>
      <c r="J804" s="93"/>
      <c r="K804" s="137"/>
    </row>
    <row r="805" spans="1:11" s="91" customFormat="1">
      <c r="A805"/>
      <c r="B805"/>
      <c r="C805" s="92"/>
      <c r="D805" s="96"/>
      <c r="E805" s="96"/>
      <c r="J805" s="93"/>
      <c r="K805" s="137"/>
    </row>
    <row r="806" spans="1:11" s="91" customFormat="1">
      <c r="A806"/>
      <c r="B806"/>
      <c r="C806" s="92"/>
      <c r="D806" s="96"/>
      <c r="E806" s="96"/>
      <c r="J806" s="93"/>
      <c r="K806" s="137"/>
    </row>
    <row r="807" spans="1:11" s="91" customFormat="1">
      <c r="A807"/>
      <c r="B807"/>
      <c r="C807" s="92"/>
      <c r="D807" s="96"/>
      <c r="E807" s="96"/>
      <c r="J807" s="93"/>
      <c r="K807" s="137"/>
    </row>
    <row r="808" spans="1:11" s="91" customFormat="1">
      <c r="A808"/>
      <c r="B808"/>
      <c r="C808" s="92"/>
      <c r="D808" s="96"/>
      <c r="E808" s="96"/>
      <c r="J808" s="93"/>
      <c r="K808" s="137"/>
    </row>
    <row r="809" spans="1:11" s="91" customFormat="1">
      <c r="A809"/>
      <c r="B809"/>
      <c r="C809" s="92"/>
      <c r="D809" s="96"/>
      <c r="E809" s="96"/>
      <c r="J809" s="93"/>
      <c r="K809" s="137"/>
    </row>
    <row r="810" spans="1:11" s="91" customFormat="1">
      <c r="A810"/>
      <c r="B810"/>
      <c r="C810" s="92"/>
      <c r="D810" s="96"/>
      <c r="E810" s="96"/>
      <c r="J810" s="93"/>
      <c r="K810" s="137"/>
    </row>
    <row r="811" spans="1:11" s="91" customFormat="1">
      <c r="A811"/>
      <c r="B811"/>
      <c r="C811" s="92"/>
      <c r="D811" s="96"/>
      <c r="E811" s="96"/>
      <c r="J811" s="93"/>
      <c r="K811" s="137"/>
    </row>
    <row r="812" spans="1:11" s="91" customFormat="1">
      <c r="A812"/>
      <c r="B812"/>
      <c r="C812" s="92"/>
      <c r="D812" s="96"/>
      <c r="E812" s="96"/>
      <c r="J812" s="93"/>
      <c r="K812" s="137"/>
    </row>
    <row r="813" spans="1:11" s="91" customFormat="1">
      <c r="A813"/>
      <c r="B813"/>
      <c r="C813" s="92"/>
      <c r="D813" s="96"/>
      <c r="E813" s="96"/>
      <c r="J813" s="93"/>
      <c r="K813" s="137"/>
    </row>
    <row r="814" spans="1:11" s="91" customFormat="1">
      <c r="A814"/>
      <c r="B814"/>
      <c r="C814" s="92"/>
      <c r="D814" s="96"/>
      <c r="E814" s="96"/>
      <c r="J814" s="93"/>
      <c r="K814" s="137"/>
    </row>
    <row r="815" spans="1:11" s="91" customFormat="1">
      <c r="A815"/>
      <c r="B815"/>
      <c r="C815" s="92"/>
      <c r="D815" s="96"/>
      <c r="E815" s="96"/>
      <c r="J815" s="93"/>
      <c r="K815" s="137"/>
    </row>
    <row r="816" spans="1:11" s="91" customFormat="1">
      <c r="A816"/>
      <c r="B816"/>
      <c r="C816" s="92"/>
      <c r="D816" s="96"/>
      <c r="E816" s="96"/>
      <c r="J816" s="93"/>
      <c r="K816" s="137"/>
    </row>
    <row r="817" spans="1:11" s="91" customFormat="1">
      <c r="A817"/>
      <c r="B817"/>
      <c r="C817" s="92"/>
      <c r="D817" s="96"/>
      <c r="E817" s="96"/>
      <c r="J817" s="93"/>
      <c r="K817" s="137"/>
    </row>
    <row r="818" spans="1:11" s="91" customFormat="1">
      <c r="A818"/>
      <c r="B818"/>
      <c r="C818" s="92"/>
      <c r="D818" s="96"/>
      <c r="E818" s="96"/>
      <c r="J818" s="93"/>
      <c r="K818" s="137"/>
    </row>
    <row r="819" spans="1:11" s="91" customFormat="1">
      <c r="A819"/>
      <c r="B819"/>
      <c r="C819" s="92"/>
      <c r="D819" s="96"/>
      <c r="E819" s="96"/>
      <c r="J819" s="93"/>
      <c r="K819" s="137"/>
    </row>
    <row r="820" spans="1:11" s="91" customFormat="1">
      <c r="A820"/>
      <c r="B820"/>
      <c r="C820" s="92"/>
      <c r="D820" s="96"/>
      <c r="E820" s="96"/>
      <c r="J820" s="93"/>
      <c r="K820" s="137"/>
    </row>
    <row r="821" spans="1:11" s="91" customFormat="1">
      <c r="A821"/>
      <c r="B821"/>
      <c r="C821" s="92"/>
      <c r="D821" s="96"/>
      <c r="E821" s="96"/>
      <c r="J821" s="93"/>
      <c r="K821" s="137"/>
    </row>
    <row r="822" spans="1:11" s="91" customFormat="1">
      <c r="A822"/>
      <c r="B822"/>
      <c r="C822" s="92"/>
      <c r="D822" s="96"/>
      <c r="E822" s="96"/>
      <c r="J822" s="93"/>
      <c r="K822" s="137"/>
    </row>
    <row r="823" spans="1:11" s="91" customFormat="1">
      <c r="A823"/>
      <c r="B823"/>
      <c r="C823" s="92"/>
      <c r="D823" s="96"/>
      <c r="E823" s="96"/>
      <c r="J823" s="93"/>
      <c r="K823" s="137"/>
    </row>
    <row r="824" spans="1:11" s="91" customFormat="1">
      <c r="A824"/>
      <c r="B824"/>
      <c r="C824" s="92"/>
      <c r="D824" s="96"/>
      <c r="E824" s="96"/>
      <c r="J824" s="93"/>
      <c r="K824" s="137"/>
    </row>
    <row r="825" spans="1:11" s="91" customFormat="1">
      <c r="A825"/>
      <c r="B825"/>
      <c r="C825" s="92"/>
      <c r="D825" s="96"/>
      <c r="E825" s="96"/>
      <c r="J825" s="93"/>
      <c r="K825" s="137"/>
    </row>
    <row r="826" spans="1:11" s="91" customFormat="1">
      <c r="A826"/>
      <c r="B826"/>
      <c r="C826" s="92"/>
      <c r="D826" s="96"/>
      <c r="E826" s="96"/>
      <c r="J826" s="93"/>
      <c r="K826" s="137"/>
    </row>
    <row r="827" spans="1:11" s="91" customFormat="1">
      <c r="A827"/>
      <c r="B827"/>
      <c r="C827" s="92"/>
      <c r="D827" s="96"/>
      <c r="E827" s="96"/>
      <c r="J827" s="93"/>
      <c r="K827" s="137"/>
    </row>
    <row r="828" spans="1:11" s="91" customFormat="1">
      <c r="A828"/>
      <c r="B828"/>
      <c r="C828" s="92"/>
      <c r="D828" s="96"/>
      <c r="E828" s="96"/>
      <c r="J828" s="93"/>
      <c r="K828" s="137"/>
    </row>
    <row r="829" spans="1:11" s="91" customFormat="1">
      <c r="A829"/>
      <c r="B829"/>
      <c r="C829" s="92"/>
      <c r="D829" s="96"/>
      <c r="E829" s="96"/>
      <c r="J829" s="93"/>
      <c r="K829" s="137"/>
    </row>
    <row r="830" spans="1:11" s="91" customFormat="1">
      <c r="A830"/>
      <c r="B830"/>
      <c r="C830" s="92"/>
      <c r="D830" s="96"/>
      <c r="E830" s="96"/>
      <c r="J830" s="93"/>
      <c r="K830" s="137"/>
    </row>
    <row r="831" spans="1:11" s="91" customFormat="1">
      <c r="A831"/>
      <c r="B831"/>
      <c r="C831" s="92"/>
      <c r="D831" s="96"/>
      <c r="E831" s="96"/>
      <c r="J831" s="93"/>
      <c r="K831" s="137"/>
    </row>
    <row r="832" spans="1:11" s="91" customFormat="1">
      <c r="A832"/>
      <c r="B832"/>
      <c r="C832" s="92"/>
      <c r="D832" s="96"/>
      <c r="E832" s="96"/>
      <c r="J832" s="93"/>
      <c r="K832" s="137"/>
    </row>
    <row r="833" spans="1:11" s="91" customFormat="1">
      <c r="A833"/>
      <c r="B833"/>
      <c r="C833" s="92"/>
      <c r="D833" s="96"/>
      <c r="E833" s="96"/>
      <c r="J833" s="93"/>
      <c r="K833" s="137"/>
    </row>
    <row r="834" spans="1:11" s="91" customFormat="1">
      <c r="A834"/>
      <c r="B834"/>
      <c r="C834" s="92"/>
      <c r="D834" s="96"/>
      <c r="E834" s="96"/>
      <c r="J834" s="93"/>
      <c r="K834" s="137"/>
    </row>
    <row r="835" spans="1:11" s="91" customFormat="1">
      <c r="A835"/>
      <c r="B835"/>
      <c r="C835" s="92"/>
      <c r="D835" s="96"/>
      <c r="E835" s="96"/>
      <c r="J835" s="93"/>
      <c r="K835" s="137"/>
    </row>
    <row r="836" spans="1:11" s="91" customFormat="1">
      <c r="A836"/>
      <c r="B836"/>
      <c r="C836" s="92"/>
      <c r="D836" s="96"/>
      <c r="E836" s="96"/>
      <c r="J836" s="93"/>
      <c r="K836" s="137"/>
    </row>
    <row r="837" spans="1:11" s="91" customFormat="1">
      <c r="A837"/>
      <c r="B837"/>
      <c r="C837" s="92"/>
      <c r="D837" s="96"/>
      <c r="E837" s="96"/>
      <c r="J837" s="93"/>
      <c r="K837" s="137"/>
    </row>
    <row r="838" spans="1:11" s="91" customFormat="1">
      <c r="A838"/>
      <c r="B838"/>
      <c r="C838" s="92"/>
      <c r="D838" s="96"/>
      <c r="E838" s="96"/>
      <c r="J838" s="93"/>
      <c r="K838" s="137"/>
    </row>
    <row r="839" spans="1:11" s="91" customFormat="1">
      <c r="A839"/>
      <c r="B839"/>
      <c r="C839" s="92"/>
      <c r="D839" s="96"/>
      <c r="E839" s="96"/>
      <c r="J839" s="93"/>
      <c r="K839" s="137"/>
    </row>
    <row r="840" spans="1:11" s="91" customFormat="1">
      <c r="A840"/>
      <c r="B840"/>
      <c r="C840" s="92"/>
      <c r="D840" s="96"/>
      <c r="E840" s="96"/>
      <c r="J840" s="93"/>
      <c r="K840" s="137"/>
    </row>
    <row r="841" spans="1:11" s="91" customFormat="1">
      <c r="A841"/>
      <c r="B841"/>
      <c r="C841" s="92"/>
      <c r="D841" s="96"/>
      <c r="E841" s="96"/>
      <c r="J841" s="93"/>
      <c r="K841" s="137"/>
    </row>
    <row r="842" spans="1:11" s="91" customFormat="1">
      <c r="A842"/>
      <c r="B842"/>
      <c r="C842" s="92"/>
      <c r="D842" s="96"/>
      <c r="E842" s="96"/>
      <c r="J842" s="93"/>
      <c r="K842" s="137"/>
    </row>
    <row r="843" spans="1:11" s="91" customFormat="1">
      <c r="A843"/>
      <c r="B843"/>
      <c r="C843" s="92"/>
      <c r="D843" s="96"/>
      <c r="E843" s="96"/>
      <c r="J843" s="93"/>
      <c r="K843" s="137"/>
    </row>
    <row r="844" spans="1:11" s="91" customFormat="1">
      <c r="A844"/>
      <c r="B844"/>
      <c r="C844" s="92"/>
      <c r="D844" s="96"/>
      <c r="E844" s="96"/>
      <c r="J844" s="93"/>
      <c r="K844" s="137"/>
    </row>
    <row r="845" spans="1:11" s="91" customFormat="1">
      <c r="A845"/>
      <c r="B845"/>
      <c r="C845" s="92"/>
      <c r="D845" s="96"/>
      <c r="E845" s="96"/>
      <c r="J845" s="93"/>
      <c r="K845" s="137"/>
    </row>
    <row r="846" spans="1:11" s="91" customFormat="1">
      <c r="A846"/>
      <c r="B846"/>
      <c r="C846" s="92"/>
      <c r="D846" s="96"/>
      <c r="E846" s="96"/>
      <c r="J846" s="93"/>
      <c r="K846" s="137"/>
    </row>
    <row r="847" spans="1:11" s="91" customFormat="1">
      <c r="A847"/>
      <c r="B847"/>
      <c r="C847" s="92"/>
      <c r="D847" s="96"/>
      <c r="E847" s="96"/>
      <c r="J847" s="93"/>
      <c r="K847" s="137"/>
    </row>
    <row r="848" spans="1:11" s="91" customFormat="1">
      <c r="A848"/>
      <c r="B848"/>
      <c r="C848" s="92"/>
      <c r="D848" s="96"/>
      <c r="E848" s="96"/>
      <c r="J848" s="93"/>
      <c r="K848" s="137"/>
    </row>
    <row r="849" spans="1:11" s="91" customFormat="1">
      <c r="A849"/>
      <c r="B849"/>
      <c r="C849" s="92"/>
      <c r="D849" s="96"/>
      <c r="E849" s="96"/>
      <c r="J849" s="93"/>
      <c r="K849" s="137"/>
    </row>
    <row r="850" spans="1:11" s="91" customFormat="1">
      <c r="A850"/>
      <c r="B850"/>
      <c r="C850" s="92"/>
      <c r="D850" s="96"/>
      <c r="E850" s="96"/>
      <c r="J850" s="93"/>
      <c r="K850" s="137"/>
    </row>
    <row r="851" spans="1:11" s="91" customFormat="1">
      <c r="A851"/>
      <c r="B851"/>
      <c r="C851" s="92"/>
      <c r="D851" s="96"/>
      <c r="E851" s="96"/>
      <c r="J851" s="93"/>
      <c r="K851" s="137"/>
    </row>
    <row r="852" spans="1:11" s="91" customFormat="1">
      <c r="A852"/>
      <c r="B852"/>
      <c r="C852" s="92"/>
      <c r="D852" s="96"/>
      <c r="E852" s="96"/>
      <c r="J852" s="93"/>
      <c r="K852" s="137"/>
    </row>
    <row r="853" spans="1:11" s="91" customFormat="1">
      <c r="A853"/>
      <c r="B853"/>
      <c r="C853" s="92"/>
      <c r="D853" s="96"/>
      <c r="E853" s="96"/>
      <c r="J853" s="93"/>
      <c r="K853" s="137"/>
    </row>
    <row r="854" spans="1:11" s="91" customFormat="1">
      <c r="A854"/>
      <c r="B854"/>
      <c r="C854" s="92"/>
      <c r="D854" s="96"/>
      <c r="E854" s="96"/>
      <c r="J854" s="93"/>
      <c r="K854" s="137"/>
    </row>
    <row r="855" spans="1:11" s="91" customFormat="1">
      <c r="A855"/>
      <c r="B855"/>
      <c r="C855" s="92"/>
      <c r="D855" s="96"/>
      <c r="E855" s="96"/>
      <c r="J855" s="93"/>
      <c r="K855" s="137"/>
    </row>
    <row r="856" spans="1:11" s="91" customFormat="1">
      <c r="A856"/>
      <c r="B856"/>
      <c r="C856" s="92"/>
      <c r="D856" s="96"/>
      <c r="E856" s="96"/>
      <c r="J856" s="93"/>
      <c r="K856" s="137"/>
    </row>
    <row r="857" spans="1:11" s="91" customFormat="1">
      <c r="A857"/>
      <c r="B857"/>
      <c r="C857" s="92"/>
      <c r="D857" s="96"/>
      <c r="E857" s="96"/>
      <c r="J857" s="93"/>
      <c r="K857" s="137"/>
    </row>
    <row r="858" spans="1:11" s="91" customFormat="1">
      <c r="A858"/>
      <c r="B858"/>
      <c r="C858" s="92"/>
      <c r="D858" s="96"/>
      <c r="E858" s="96"/>
      <c r="J858" s="93"/>
      <c r="K858" s="137"/>
    </row>
    <row r="859" spans="1:11" s="91" customFormat="1">
      <c r="A859"/>
      <c r="B859"/>
      <c r="C859" s="92"/>
      <c r="D859" s="96"/>
      <c r="E859" s="96"/>
      <c r="J859" s="93"/>
      <c r="K859" s="137"/>
    </row>
    <row r="860" spans="1:11" s="91" customFormat="1">
      <c r="A860"/>
      <c r="B860"/>
      <c r="C860" s="92"/>
      <c r="D860" s="96"/>
      <c r="E860" s="96"/>
      <c r="J860" s="93"/>
      <c r="K860" s="137"/>
    </row>
    <row r="861" spans="1:11" s="91" customFormat="1">
      <c r="A861"/>
      <c r="B861"/>
      <c r="C861" s="92"/>
      <c r="D861" s="96"/>
      <c r="E861" s="96"/>
      <c r="J861" s="93"/>
      <c r="K861" s="137"/>
    </row>
    <row r="862" spans="1:11" s="91" customFormat="1">
      <c r="A862"/>
      <c r="B862"/>
      <c r="C862" s="92"/>
      <c r="D862" s="96"/>
      <c r="E862" s="96"/>
      <c r="J862" s="93"/>
      <c r="K862" s="137"/>
    </row>
    <row r="863" spans="1:11" s="91" customFormat="1">
      <c r="A863"/>
      <c r="B863"/>
      <c r="C863" s="92"/>
      <c r="D863" s="96"/>
      <c r="E863" s="96"/>
      <c r="J863" s="93"/>
      <c r="K863" s="137"/>
    </row>
    <row r="864" spans="1:11" s="91" customFormat="1">
      <c r="A864"/>
      <c r="B864"/>
      <c r="C864" s="92"/>
      <c r="D864" s="96"/>
      <c r="E864" s="96"/>
      <c r="J864" s="93"/>
      <c r="K864" s="137"/>
    </row>
    <row r="865" spans="1:11" s="91" customFormat="1">
      <c r="A865"/>
      <c r="B865"/>
      <c r="C865" s="92"/>
      <c r="D865" s="96"/>
      <c r="E865" s="96"/>
      <c r="J865" s="93"/>
      <c r="K865" s="137"/>
    </row>
    <row r="866" spans="1:11" s="91" customFormat="1">
      <c r="A866"/>
      <c r="B866"/>
      <c r="C866" s="92"/>
      <c r="D866" s="96"/>
      <c r="E866" s="96"/>
      <c r="J866" s="93"/>
      <c r="K866" s="137"/>
    </row>
    <row r="867" spans="1:11" s="91" customFormat="1">
      <c r="A867"/>
      <c r="B867"/>
      <c r="C867" s="92"/>
      <c r="D867" s="96"/>
      <c r="E867" s="96"/>
      <c r="J867" s="93"/>
      <c r="K867" s="137"/>
    </row>
    <row r="868" spans="1:11" s="91" customFormat="1">
      <c r="A868"/>
      <c r="B868"/>
      <c r="C868" s="92"/>
      <c r="D868" s="96"/>
      <c r="E868" s="96"/>
      <c r="J868" s="93"/>
      <c r="K868" s="137"/>
    </row>
    <row r="869" spans="1:11" s="91" customFormat="1">
      <c r="A869"/>
      <c r="B869"/>
      <c r="C869" s="92"/>
      <c r="D869" s="96"/>
      <c r="E869" s="96"/>
      <c r="J869" s="93"/>
      <c r="K869" s="137"/>
    </row>
    <row r="870" spans="1:11" s="91" customFormat="1">
      <c r="A870"/>
      <c r="B870"/>
      <c r="C870" s="92"/>
      <c r="D870" s="96"/>
      <c r="E870" s="96"/>
      <c r="J870" s="93"/>
      <c r="K870" s="137"/>
    </row>
    <row r="871" spans="1:11" s="91" customFormat="1">
      <c r="A871"/>
      <c r="B871"/>
      <c r="C871" s="92"/>
      <c r="D871" s="96"/>
      <c r="E871" s="96"/>
      <c r="J871" s="93"/>
      <c r="K871" s="137"/>
    </row>
    <row r="872" spans="1:11" s="91" customFormat="1">
      <c r="A872"/>
      <c r="B872"/>
      <c r="C872" s="92"/>
      <c r="D872" s="96"/>
      <c r="E872" s="96"/>
      <c r="J872" s="93"/>
      <c r="K872" s="137"/>
    </row>
    <row r="873" spans="1:11" s="91" customFormat="1">
      <c r="A873"/>
      <c r="B873"/>
      <c r="C873" s="92"/>
      <c r="D873" s="96"/>
      <c r="E873" s="96"/>
      <c r="J873" s="93"/>
      <c r="K873" s="137"/>
    </row>
    <row r="874" spans="1:11" s="91" customFormat="1">
      <c r="A874"/>
      <c r="B874"/>
      <c r="C874" s="92"/>
      <c r="D874" s="96"/>
      <c r="E874" s="96"/>
      <c r="J874" s="93"/>
      <c r="K874" s="137"/>
    </row>
    <row r="875" spans="1:11" s="91" customFormat="1">
      <c r="A875"/>
      <c r="B875"/>
      <c r="C875" s="92"/>
      <c r="D875" s="96"/>
      <c r="E875" s="96"/>
      <c r="J875" s="93"/>
      <c r="K875" s="137"/>
    </row>
    <row r="876" spans="1:11" s="91" customFormat="1">
      <c r="A876"/>
      <c r="B876"/>
      <c r="C876" s="92"/>
      <c r="D876" s="96"/>
      <c r="E876" s="96"/>
      <c r="J876" s="93"/>
      <c r="K876" s="137"/>
    </row>
    <row r="877" spans="1:11" s="91" customFormat="1">
      <c r="A877"/>
      <c r="B877"/>
      <c r="C877" s="92"/>
      <c r="D877" s="96"/>
      <c r="E877" s="96"/>
      <c r="J877" s="93"/>
      <c r="K877" s="137"/>
    </row>
    <row r="878" spans="1:11" s="91" customFormat="1">
      <c r="A878"/>
      <c r="B878"/>
      <c r="C878" s="92"/>
      <c r="D878" s="96"/>
      <c r="E878" s="96"/>
      <c r="J878" s="93"/>
      <c r="K878" s="137"/>
    </row>
    <row r="879" spans="1:11" s="91" customFormat="1">
      <c r="A879"/>
      <c r="B879"/>
      <c r="C879" s="92"/>
      <c r="D879" s="96"/>
      <c r="E879" s="96"/>
      <c r="J879" s="93"/>
      <c r="K879" s="137"/>
    </row>
    <row r="880" spans="1:11" s="91" customFormat="1">
      <c r="A880"/>
      <c r="B880"/>
      <c r="C880" s="92"/>
      <c r="D880" s="96"/>
      <c r="E880" s="96"/>
      <c r="J880" s="93"/>
      <c r="K880" s="137"/>
    </row>
    <row r="881" spans="1:11" s="91" customFormat="1">
      <c r="A881"/>
      <c r="B881"/>
      <c r="C881" s="92"/>
      <c r="D881" s="96"/>
      <c r="E881" s="96"/>
      <c r="J881" s="93"/>
      <c r="K881" s="137"/>
    </row>
    <row r="882" spans="1:11" s="91" customFormat="1">
      <c r="A882"/>
      <c r="B882"/>
      <c r="C882" s="92"/>
      <c r="D882" s="96"/>
      <c r="E882" s="96"/>
      <c r="J882" s="93"/>
      <c r="K882" s="137"/>
    </row>
    <row r="883" spans="1:11" s="91" customFormat="1">
      <c r="A883"/>
      <c r="B883"/>
      <c r="C883" s="92"/>
      <c r="D883" s="96"/>
      <c r="E883" s="96"/>
      <c r="J883" s="93"/>
      <c r="K883" s="137"/>
    </row>
    <row r="884" spans="1:11" s="91" customFormat="1">
      <c r="A884"/>
      <c r="B884"/>
      <c r="C884" s="92"/>
      <c r="D884" s="96"/>
      <c r="E884" s="96"/>
      <c r="J884" s="93"/>
      <c r="K884" s="137"/>
    </row>
    <row r="885" spans="1:11" s="91" customFormat="1">
      <c r="A885"/>
      <c r="B885"/>
      <c r="C885" s="92"/>
      <c r="D885" s="96"/>
      <c r="E885" s="96"/>
      <c r="J885" s="93"/>
      <c r="K885" s="137"/>
    </row>
    <row r="886" spans="1:11" s="91" customFormat="1">
      <c r="A886"/>
      <c r="B886"/>
      <c r="C886" s="92"/>
      <c r="D886" s="96"/>
      <c r="E886" s="96"/>
      <c r="J886" s="93"/>
      <c r="K886" s="137"/>
    </row>
    <row r="887" spans="1:11" s="91" customFormat="1">
      <c r="A887"/>
      <c r="B887"/>
      <c r="C887" s="92"/>
      <c r="D887" s="96"/>
      <c r="E887" s="96"/>
      <c r="J887" s="93"/>
      <c r="K887" s="137"/>
    </row>
    <row r="888" spans="1:11" s="91" customFormat="1">
      <c r="A888"/>
      <c r="B888"/>
      <c r="C888" s="92"/>
      <c r="D888" s="96"/>
      <c r="E888" s="96"/>
      <c r="J888" s="93"/>
      <c r="K888" s="137"/>
    </row>
    <row r="889" spans="1:11" s="91" customFormat="1">
      <c r="A889"/>
      <c r="B889"/>
      <c r="C889" s="92"/>
      <c r="D889" s="96"/>
      <c r="E889" s="96"/>
      <c r="J889" s="93"/>
      <c r="K889" s="137"/>
    </row>
    <row r="890" spans="1:11" s="91" customFormat="1">
      <c r="A890"/>
      <c r="B890"/>
      <c r="C890" s="92"/>
      <c r="D890" s="96"/>
      <c r="E890" s="96"/>
      <c r="J890" s="93"/>
      <c r="K890" s="137"/>
    </row>
    <row r="891" spans="1:11" s="91" customFormat="1">
      <c r="A891"/>
      <c r="B891"/>
      <c r="C891" s="92"/>
      <c r="D891" s="96"/>
      <c r="E891" s="96"/>
      <c r="J891" s="93"/>
      <c r="K891" s="137"/>
    </row>
    <row r="892" spans="1:11" s="91" customFormat="1">
      <c r="A892"/>
      <c r="B892"/>
      <c r="C892" s="92"/>
      <c r="D892" s="96"/>
      <c r="E892" s="96"/>
      <c r="J892" s="93"/>
      <c r="K892" s="137"/>
    </row>
    <row r="893" spans="1:11" s="91" customFormat="1">
      <c r="A893"/>
      <c r="B893"/>
      <c r="C893" s="92"/>
      <c r="D893" s="96"/>
      <c r="E893" s="96"/>
      <c r="J893" s="93"/>
      <c r="K893" s="137"/>
    </row>
    <row r="894" spans="1:11" s="91" customFormat="1">
      <c r="A894"/>
      <c r="B894"/>
      <c r="C894" s="92"/>
      <c r="D894" s="96"/>
      <c r="E894" s="96"/>
      <c r="J894" s="93"/>
      <c r="K894" s="137"/>
    </row>
    <row r="895" spans="1:11" s="91" customFormat="1">
      <c r="A895"/>
      <c r="B895"/>
      <c r="C895" s="92"/>
      <c r="D895" s="96"/>
      <c r="E895" s="96"/>
      <c r="J895" s="93"/>
      <c r="K895" s="137"/>
    </row>
    <row r="896" spans="1:11" s="91" customFormat="1">
      <c r="A896"/>
      <c r="B896"/>
      <c r="C896" s="92"/>
      <c r="D896" s="96"/>
      <c r="E896" s="96"/>
      <c r="J896" s="93"/>
      <c r="K896" s="137"/>
    </row>
    <row r="897" spans="1:11" s="91" customFormat="1">
      <c r="A897"/>
      <c r="B897"/>
      <c r="C897" s="92"/>
      <c r="D897" s="96"/>
      <c r="E897" s="96"/>
      <c r="J897" s="93"/>
      <c r="K897" s="137"/>
    </row>
    <row r="898" spans="1:11" s="91" customFormat="1">
      <c r="A898"/>
      <c r="B898"/>
      <c r="C898" s="92"/>
      <c r="D898" s="96"/>
      <c r="E898" s="96"/>
      <c r="J898" s="93"/>
      <c r="K898" s="137"/>
    </row>
    <row r="899" spans="1:11" s="91" customFormat="1">
      <c r="A899"/>
      <c r="B899"/>
      <c r="C899" s="92"/>
      <c r="D899" s="96"/>
      <c r="E899" s="96"/>
      <c r="J899" s="93"/>
      <c r="K899" s="137"/>
    </row>
    <row r="900" spans="1:11" s="91" customFormat="1">
      <c r="A900"/>
      <c r="B900"/>
      <c r="C900" s="92"/>
      <c r="D900" s="96"/>
      <c r="E900" s="96"/>
      <c r="J900" s="93"/>
      <c r="K900" s="137"/>
    </row>
    <row r="901" spans="1:11" s="91" customFormat="1">
      <c r="A901"/>
      <c r="B901"/>
      <c r="C901" s="92"/>
      <c r="D901" s="96"/>
      <c r="E901" s="96"/>
      <c r="J901" s="93"/>
      <c r="K901" s="137"/>
    </row>
    <row r="902" spans="1:11" s="91" customFormat="1">
      <c r="A902"/>
      <c r="B902"/>
      <c r="C902" s="92"/>
      <c r="D902" s="96"/>
      <c r="E902" s="96"/>
      <c r="J902" s="93"/>
      <c r="K902" s="137"/>
    </row>
    <row r="903" spans="1:11" s="91" customFormat="1">
      <c r="A903"/>
      <c r="B903"/>
      <c r="C903" s="92"/>
      <c r="D903" s="96"/>
      <c r="E903" s="96"/>
      <c r="J903" s="93"/>
      <c r="K903" s="137"/>
    </row>
    <row r="904" spans="1:11" s="91" customFormat="1">
      <c r="A904"/>
      <c r="B904"/>
      <c r="C904" s="92"/>
      <c r="D904" s="96"/>
      <c r="E904" s="96"/>
      <c r="J904" s="93"/>
      <c r="K904" s="137"/>
    </row>
    <row r="905" spans="1:11" s="91" customFormat="1">
      <c r="A905"/>
      <c r="B905"/>
      <c r="C905" s="92"/>
      <c r="D905" s="96"/>
      <c r="E905" s="96"/>
      <c r="J905" s="93"/>
      <c r="K905" s="137"/>
    </row>
    <row r="906" spans="1:11" s="91" customFormat="1">
      <c r="A906"/>
      <c r="B906"/>
      <c r="C906" s="92"/>
      <c r="D906" s="96"/>
      <c r="E906" s="96"/>
      <c r="J906" s="93"/>
      <c r="K906" s="137"/>
    </row>
    <row r="907" spans="1:11" s="91" customFormat="1">
      <c r="A907"/>
      <c r="B907"/>
      <c r="C907" s="92"/>
      <c r="D907" s="96"/>
      <c r="E907" s="96"/>
      <c r="J907" s="93"/>
      <c r="K907" s="137"/>
    </row>
    <row r="908" spans="1:11" s="91" customFormat="1">
      <c r="A908"/>
      <c r="B908"/>
      <c r="C908" s="92"/>
      <c r="D908" s="96"/>
      <c r="E908" s="96"/>
      <c r="J908" s="93"/>
      <c r="K908" s="137"/>
    </row>
    <row r="909" spans="1:11" s="91" customFormat="1">
      <c r="A909"/>
      <c r="B909"/>
      <c r="C909" s="92"/>
      <c r="D909" s="96"/>
      <c r="E909" s="96"/>
      <c r="J909" s="93"/>
      <c r="K909" s="137"/>
    </row>
    <row r="910" spans="1:11" s="91" customFormat="1">
      <c r="A910"/>
      <c r="B910"/>
      <c r="C910" s="92"/>
      <c r="D910" s="96"/>
      <c r="E910" s="96"/>
      <c r="J910" s="93"/>
      <c r="K910" s="137"/>
    </row>
    <row r="911" spans="1:11" s="91" customFormat="1">
      <c r="A911"/>
      <c r="B911"/>
      <c r="C911" s="92"/>
      <c r="D911" s="96"/>
      <c r="E911" s="96"/>
      <c r="J911" s="93"/>
      <c r="K911" s="137"/>
    </row>
    <row r="912" spans="1:11" s="91" customFormat="1">
      <c r="A912"/>
      <c r="B912"/>
      <c r="C912" s="92"/>
      <c r="D912" s="96"/>
      <c r="E912" s="96"/>
      <c r="J912" s="93"/>
      <c r="K912" s="137"/>
    </row>
    <row r="913" spans="1:11" s="91" customFormat="1">
      <c r="A913"/>
      <c r="B913"/>
      <c r="C913" s="92"/>
      <c r="D913" s="96"/>
      <c r="E913" s="96"/>
      <c r="J913" s="93"/>
      <c r="K913" s="137"/>
    </row>
    <row r="914" spans="1:11" s="91" customFormat="1">
      <c r="A914"/>
      <c r="B914"/>
      <c r="C914" s="92"/>
      <c r="D914" s="96"/>
      <c r="E914" s="96"/>
      <c r="J914" s="93"/>
      <c r="K914" s="137"/>
    </row>
    <row r="915" spans="1:11" s="91" customFormat="1">
      <c r="A915"/>
      <c r="B915"/>
      <c r="C915" s="92"/>
      <c r="D915" s="96"/>
      <c r="E915" s="96"/>
      <c r="J915" s="93"/>
      <c r="K915" s="137"/>
    </row>
    <row r="916" spans="1:11" s="91" customFormat="1">
      <c r="A916"/>
      <c r="B916"/>
      <c r="C916" s="92"/>
      <c r="D916" s="96"/>
      <c r="E916" s="96"/>
      <c r="J916" s="93"/>
      <c r="K916" s="137"/>
    </row>
    <row r="917" spans="1:11" s="91" customFormat="1">
      <c r="A917"/>
      <c r="B917"/>
      <c r="C917" s="92"/>
      <c r="D917" s="96"/>
      <c r="E917" s="96"/>
      <c r="J917" s="93"/>
      <c r="K917" s="137"/>
    </row>
    <row r="918" spans="1:11" s="91" customFormat="1">
      <c r="A918"/>
      <c r="B918"/>
      <c r="C918" s="92"/>
      <c r="D918" s="96"/>
      <c r="E918" s="96"/>
      <c r="J918" s="93"/>
      <c r="K918" s="137"/>
    </row>
    <row r="919" spans="1:11" s="91" customFormat="1">
      <c r="A919"/>
      <c r="B919"/>
      <c r="C919" s="92"/>
      <c r="D919" s="96"/>
      <c r="E919" s="96"/>
      <c r="J919" s="93"/>
      <c r="K919" s="137"/>
    </row>
    <row r="920" spans="1:11" s="91" customFormat="1">
      <c r="A920"/>
      <c r="B920"/>
      <c r="C920" s="92"/>
      <c r="D920" s="96"/>
      <c r="E920" s="96"/>
      <c r="J920" s="93"/>
      <c r="K920" s="137"/>
    </row>
    <row r="921" spans="1:11" s="91" customFormat="1">
      <c r="A921"/>
      <c r="B921"/>
      <c r="C921" s="92"/>
      <c r="D921" s="96"/>
      <c r="E921" s="96"/>
      <c r="J921" s="93"/>
      <c r="K921" s="137"/>
    </row>
    <row r="922" spans="1:11" s="91" customFormat="1">
      <c r="A922"/>
      <c r="B922"/>
      <c r="C922" s="92"/>
      <c r="D922" s="96"/>
      <c r="E922" s="96"/>
      <c r="J922" s="93"/>
      <c r="K922" s="137"/>
    </row>
    <row r="923" spans="1:11" s="91" customFormat="1">
      <c r="A923"/>
      <c r="B923"/>
      <c r="C923" s="92"/>
      <c r="D923" s="96"/>
      <c r="E923" s="96"/>
      <c r="J923" s="93"/>
      <c r="K923" s="137"/>
    </row>
    <row r="924" spans="1:11" s="91" customFormat="1">
      <c r="A924"/>
      <c r="B924"/>
      <c r="C924" s="92"/>
      <c r="D924" s="96"/>
      <c r="E924" s="96"/>
      <c r="J924" s="93"/>
      <c r="K924" s="137"/>
    </row>
    <row r="925" spans="1:11" s="91" customFormat="1">
      <c r="A925"/>
      <c r="B925"/>
      <c r="C925" s="92"/>
      <c r="D925" s="96"/>
      <c r="E925" s="96"/>
      <c r="J925" s="93"/>
      <c r="K925" s="137"/>
    </row>
    <row r="926" spans="1:11" s="91" customFormat="1">
      <c r="A926"/>
      <c r="B926"/>
      <c r="C926" s="92"/>
      <c r="D926" s="96"/>
      <c r="E926" s="96"/>
      <c r="J926" s="93"/>
      <c r="K926" s="137"/>
    </row>
    <row r="927" spans="1:11" s="91" customFormat="1">
      <c r="A927"/>
      <c r="B927"/>
      <c r="C927" s="92"/>
      <c r="D927" s="96"/>
      <c r="E927" s="96"/>
      <c r="J927" s="93"/>
      <c r="K927" s="137"/>
    </row>
    <row r="928" spans="1:11" s="91" customFormat="1">
      <c r="A928"/>
      <c r="B928"/>
      <c r="C928" s="92"/>
      <c r="D928" s="96"/>
      <c r="E928" s="96"/>
      <c r="J928" s="93"/>
      <c r="K928" s="137"/>
    </row>
    <row r="929" spans="1:11" s="91" customFormat="1">
      <c r="A929"/>
      <c r="B929"/>
      <c r="C929" s="92"/>
      <c r="D929" s="96"/>
      <c r="E929" s="96"/>
      <c r="J929" s="93"/>
      <c r="K929" s="137"/>
    </row>
    <row r="930" spans="1:11" s="91" customFormat="1">
      <c r="A930"/>
      <c r="B930"/>
      <c r="C930" s="92"/>
      <c r="D930" s="96"/>
      <c r="E930" s="96"/>
      <c r="J930" s="93"/>
      <c r="K930" s="137"/>
    </row>
    <row r="931" spans="1:11" s="91" customFormat="1">
      <c r="A931"/>
      <c r="B931"/>
      <c r="C931" s="92"/>
      <c r="D931" s="96"/>
      <c r="E931" s="96"/>
      <c r="J931" s="93"/>
      <c r="K931" s="137"/>
    </row>
    <row r="932" spans="1:11" s="91" customFormat="1">
      <c r="A932"/>
      <c r="B932"/>
      <c r="C932" s="92"/>
      <c r="D932" s="96"/>
      <c r="E932" s="96"/>
      <c r="J932" s="93"/>
      <c r="K932" s="137"/>
    </row>
    <row r="933" spans="1:11" s="91" customFormat="1">
      <c r="A933"/>
      <c r="B933"/>
      <c r="C933" s="92"/>
      <c r="D933" s="96"/>
      <c r="E933" s="96"/>
      <c r="J933" s="93"/>
      <c r="K933" s="137"/>
    </row>
    <row r="934" spans="1:11" s="91" customFormat="1">
      <c r="A934"/>
      <c r="B934"/>
      <c r="C934" s="92"/>
      <c r="D934" s="96"/>
      <c r="E934" s="96"/>
      <c r="J934" s="93"/>
      <c r="K934" s="137"/>
    </row>
    <row r="935" spans="1:11" s="91" customFormat="1">
      <c r="A935"/>
      <c r="B935"/>
      <c r="C935" s="92"/>
      <c r="D935" s="96"/>
      <c r="E935" s="96"/>
      <c r="J935" s="93"/>
      <c r="K935" s="137"/>
    </row>
    <row r="936" spans="1:11" s="91" customFormat="1">
      <c r="A936"/>
      <c r="B936"/>
      <c r="C936" s="92"/>
      <c r="D936" s="96"/>
      <c r="E936" s="96"/>
      <c r="J936" s="93"/>
      <c r="K936" s="137"/>
    </row>
    <row r="937" spans="1:11" s="91" customFormat="1">
      <c r="A937"/>
      <c r="B937"/>
      <c r="C937" s="92"/>
      <c r="D937" s="96"/>
      <c r="E937" s="96"/>
      <c r="J937" s="93"/>
      <c r="K937" s="137"/>
    </row>
    <row r="938" spans="1:11" s="91" customFormat="1">
      <c r="A938"/>
      <c r="B938"/>
      <c r="C938" s="92"/>
      <c r="D938" s="96"/>
      <c r="E938" s="96"/>
      <c r="J938" s="93"/>
      <c r="K938" s="137"/>
    </row>
    <row r="939" spans="1:11" s="91" customFormat="1">
      <c r="A939"/>
      <c r="B939"/>
      <c r="C939" s="92"/>
      <c r="D939" s="96"/>
      <c r="E939" s="96"/>
      <c r="J939" s="93"/>
      <c r="K939" s="137"/>
    </row>
    <row r="940" spans="1:11" s="91" customFormat="1">
      <c r="A940"/>
      <c r="B940"/>
      <c r="C940" s="92"/>
      <c r="D940" s="96"/>
      <c r="E940" s="96"/>
      <c r="J940" s="93"/>
      <c r="K940" s="137"/>
    </row>
    <row r="941" spans="1:11" s="91" customFormat="1">
      <c r="A941"/>
      <c r="B941"/>
      <c r="C941" s="92"/>
      <c r="D941" s="96"/>
      <c r="E941" s="96"/>
      <c r="J941" s="93"/>
      <c r="K941" s="137"/>
    </row>
    <row r="942" spans="1:11" s="91" customFormat="1">
      <c r="A942"/>
      <c r="B942"/>
      <c r="C942" s="92"/>
      <c r="D942" s="96"/>
      <c r="E942" s="96"/>
      <c r="J942" s="93"/>
      <c r="K942" s="137"/>
    </row>
    <row r="943" spans="1:11" s="91" customFormat="1">
      <c r="A943"/>
      <c r="B943"/>
      <c r="C943" s="92"/>
      <c r="D943" s="96"/>
      <c r="E943" s="96"/>
      <c r="J943" s="93"/>
      <c r="K943" s="137"/>
    </row>
    <row r="944" spans="1:11" s="91" customFormat="1">
      <c r="A944"/>
      <c r="B944"/>
      <c r="C944" s="92"/>
      <c r="D944" s="96"/>
      <c r="E944" s="96"/>
      <c r="J944" s="93"/>
      <c r="K944" s="137"/>
    </row>
    <row r="945" spans="1:11" s="91" customFormat="1">
      <c r="A945"/>
      <c r="B945"/>
      <c r="C945" s="92"/>
      <c r="D945" s="96"/>
      <c r="E945" s="96"/>
      <c r="J945" s="93"/>
      <c r="K945" s="137"/>
    </row>
    <row r="946" spans="1:11" s="91" customFormat="1">
      <c r="A946"/>
      <c r="B946"/>
      <c r="C946" s="92"/>
      <c r="D946" s="96"/>
      <c r="E946" s="96"/>
      <c r="J946" s="93"/>
      <c r="K946" s="137"/>
    </row>
    <row r="947" spans="1:11" s="91" customFormat="1">
      <c r="A947"/>
      <c r="B947"/>
      <c r="C947" s="92"/>
      <c r="D947" s="96"/>
      <c r="E947" s="96"/>
      <c r="J947" s="93"/>
      <c r="K947" s="137"/>
    </row>
    <row r="948" spans="1:11" s="91" customFormat="1">
      <c r="A948"/>
      <c r="B948"/>
      <c r="C948" s="92"/>
      <c r="D948" s="96"/>
      <c r="E948" s="96"/>
      <c r="J948" s="93"/>
      <c r="K948" s="137"/>
    </row>
    <row r="949" spans="1:11" s="91" customFormat="1">
      <c r="A949"/>
      <c r="B949"/>
      <c r="C949" s="92"/>
      <c r="D949" s="96"/>
      <c r="E949" s="96"/>
      <c r="J949" s="93"/>
      <c r="K949" s="137"/>
    </row>
    <row r="950" spans="1:11" s="91" customFormat="1">
      <c r="A950"/>
      <c r="B950"/>
      <c r="C950" s="92"/>
      <c r="D950" s="96"/>
      <c r="E950" s="96"/>
      <c r="J950" s="93"/>
      <c r="K950" s="137"/>
    </row>
    <row r="951" spans="1:11" s="91" customFormat="1">
      <c r="A951"/>
      <c r="B951"/>
      <c r="C951" s="92"/>
      <c r="D951" s="96"/>
      <c r="E951" s="96"/>
      <c r="J951" s="93"/>
      <c r="K951" s="137"/>
    </row>
    <row r="952" spans="1:11" s="91" customFormat="1">
      <c r="A952"/>
      <c r="B952"/>
      <c r="C952" s="92"/>
      <c r="D952" s="96"/>
      <c r="E952" s="96"/>
      <c r="J952" s="93"/>
      <c r="K952" s="137"/>
    </row>
    <row r="953" spans="1:11" s="91" customFormat="1">
      <c r="A953"/>
      <c r="B953"/>
      <c r="C953" s="92"/>
      <c r="D953" s="96"/>
      <c r="E953" s="96"/>
      <c r="J953" s="93"/>
      <c r="K953" s="137"/>
    </row>
    <row r="954" spans="1:11" s="91" customFormat="1">
      <c r="A954"/>
      <c r="B954"/>
      <c r="C954" s="92"/>
      <c r="D954" s="96"/>
      <c r="E954" s="96"/>
      <c r="J954" s="93"/>
      <c r="K954" s="137"/>
    </row>
    <row r="955" spans="1:11" s="91" customFormat="1">
      <c r="A955"/>
      <c r="B955"/>
      <c r="C955" s="92"/>
      <c r="D955" s="96"/>
      <c r="E955" s="96"/>
      <c r="J955" s="93"/>
      <c r="K955" s="137"/>
    </row>
    <row r="956" spans="1:11" s="91" customFormat="1">
      <c r="A956"/>
      <c r="B956"/>
      <c r="C956" s="92"/>
      <c r="D956" s="96"/>
      <c r="E956" s="96"/>
      <c r="J956" s="93"/>
      <c r="K956" s="137"/>
    </row>
    <row r="957" spans="1:11" s="91" customFormat="1">
      <c r="A957"/>
      <c r="B957"/>
      <c r="C957" s="92"/>
      <c r="D957" s="96"/>
      <c r="E957" s="96"/>
      <c r="J957" s="93"/>
      <c r="K957" s="137"/>
    </row>
    <row r="958" spans="1:11" s="91" customFormat="1">
      <c r="A958"/>
      <c r="B958"/>
      <c r="C958" s="92"/>
      <c r="D958" s="96"/>
      <c r="E958" s="96"/>
      <c r="J958" s="93"/>
      <c r="K958" s="137"/>
    </row>
    <row r="959" spans="1:11" s="91" customFormat="1">
      <c r="A959"/>
      <c r="B959"/>
      <c r="C959" s="92"/>
      <c r="D959" s="96"/>
      <c r="E959" s="96"/>
      <c r="J959" s="93"/>
      <c r="K959" s="137"/>
    </row>
    <row r="960" spans="1:11" s="91" customFormat="1">
      <c r="A960"/>
      <c r="B960"/>
      <c r="C960" s="92"/>
      <c r="D960" s="96"/>
      <c r="E960" s="96"/>
      <c r="J960" s="93"/>
      <c r="K960" s="137"/>
    </row>
    <row r="961" spans="1:11" s="91" customFormat="1">
      <c r="A961"/>
      <c r="B961"/>
      <c r="C961" s="92"/>
      <c r="D961" s="96"/>
      <c r="E961" s="96"/>
      <c r="J961" s="93"/>
      <c r="K961" s="137"/>
    </row>
    <row r="962" spans="1:11" s="91" customFormat="1">
      <c r="A962"/>
      <c r="B962"/>
      <c r="C962" s="92"/>
      <c r="D962" s="96"/>
      <c r="E962" s="96"/>
      <c r="J962" s="93"/>
      <c r="K962" s="137"/>
    </row>
    <row r="963" spans="1:11" s="91" customFormat="1">
      <c r="A963"/>
      <c r="B963"/>
      <c r="C963" s="92"/>
      <c r="D963" s="96"/>
      <c r="E963" s="96"/>
      <c r="J963" s="93"/>
      <c r="K963" s="137"/>
    </row>
    <row r="964" spans="1:11" s="91" customFormat="1">
      <c r="A964"/>
      <c r="B964"/>
      <c r="C964" s="92"/>
      <c r="D964" s="96"/>
      <c r="E964" s="96"/>
      <c r="J964" s="93"/>
      <c r="K964" s="137"/>
    </row>
    <row r="965" spans="1:11" s="91" customFormat="1">
      <c r="A965"/>
      <c r="B965"/>
      <c r="C965" s="92"/>
      <c r="D965" s="96"/>
      <c r="E965" s="96"/>
      <c r="J965" s="93"/>
      <c r="K965" s="137"/>
    </row>
    <row r="966" spans="1:11" s="91" customFormat="1">
      <c r="A966"/>
      <c r="B966"/>
      <c r="C966" s="92"/>
      <c r="D966" s="96"/>
      <c r="E966" s="96"/>
      <c r="J966" s="93"/>
      <c r="K966" s="137"/>
    </row>
    <row r="967" spans="1:11" s="91" customFormat="1">
      <c r="A967"/>
      <c r="B967"/>
      <c r="C967" s="92"/>
      <c r="D967" s="96"/>
      <c r="E967" s="96"/>
      <c r="J967" s="93"/>
      <c r="K967" s="137"/>
    </row>
    <row r="968" spans="1:11" s="91" customFormat="1">
      <c r="A968"/>
      <c r="B968"/>
      <c r="C968" s="92"/>
      <c r="D968" s="96"/>
      <c r="E968" s="96"/>
      <c r="J968" s="93"/>
      <c r="K968" s="137"/>
    </row>
    <row r="969" spans="1:11" s="91" customFormat="1">
      <c r="A969"/>
      <c r="B969"/>
      <c r="C969" s="92"/>
      <c r="D969" s="96"/>
      <c r="E969" s="96"/>
      <c r="J969" s="93"/>
      <c r="K969" s="137"/>
    </row>
    <row r="970" spans="1:11" s="91" customFormat="1">
      <c r="A970"/>
      <c r="B970"/>
      <c r="C970" s="92"/>
      <c r="D970" s="96"/>
      <c r="E970" s="96"/>
      <c r="J970" s="93"/>
      <c r="K970" s="137"/>
    </row>
    <row r="971" spans="1:11" s="91" customFormat="1">
      <c r="A971"/>
      <c r="B971"/>
      <c r="C971" s="92"/>
      <c r="D971" s="96"/>
      <c r="E971" s="96"/>
      <c r="J971" s="93"/>
      <c r="K971" s="137"/>
    </row>
    <row r="972" spans="1:11" s="91" customFormat="1">
      <c r="A972"/>
      <c r="B972"/>
      <c r="C972" s="92"/>
      <c r="D972" s="96"/>
      <c r="E972" s="96"/>
      <c r="J972" s="93"/>
      <c r="K972" s="137"/>
    </row>
    <row r="973" spans="1:11" s="91" customFormat="1">
      <c r="A973"/>
      <c r="B973"/>
      <c r="C973" s="92"/>
      <c r="D973" s="96"/>
      <c r="E973" s="96"/>
      <c r="J973" s="93"/>
      <c r="K973" s="137"/>
    </row>
    <row r="974" spans="1:11" s="91" customFormat="1">
      <c r="A974"/>
      <c r="B974"/>
      <c r="C974" s="92"/>
      <c r="D974" s="96"/>
      <c r="E974" s="96"/>
      <c r="J974" s="93"/>
      <c r="K974" s="137"/>
    </row>
    <row r="975" spans="1:11" s="91" customFormat="1">
      <c r="A975"/>
      <c r="B975"/>
      <c r="C975" s="92"/>
      <c r="D975" s="96"/>
      <c r="E975" s="96"/>
      <c r="J975" s="93"/>
      <c r="K975" s="137"/>
    </row>
    <row r="976" spans="1:11" s="91" customFormat="1">
      <c r="A976"/>
      <c r="B976"/>
      <c r="C976" s="92"/>
      <c r="D976" s="96"/>
      <c r="E976" s="96"/>
      <c r="J976" s="93"/>
      <c r="K976" s="137"/>
    </row>
    <row r="977" spans="1:11" s="91" customFormat="1">
      <c r="A977"/>
      <c r="B977"/>
      <c r="C977" s="92"/>
      <c r="D977" s="96"/>
      <c r="E977" s="96"/>
      <c r="J977" s="93"/>
      <c r="K977" s="137"/>
    </row>
    <row r="978" spans="1:11" s="91" customFormat="1">
      <c r="A978"/>
      <c r="B978"/>
      <c r="C978" s="92"/>
      <c r="D978" s="96"/>
      <c r="E978" s="96"/>
      <c r="J978" s="93"/>
      <c r="K978" s="137"/>
    </row>
    <row r="979" spans="1:11" s="91" customFormat="1">
      <c r="A979"/>
      <c r="B979"/>
      <c r="C979" s="92"/>
      <c r="D979" s="96"/>
      <c r="E979" s="96"/>
      <c r="J979" s="93"/>
      <c r="K979" s="137"/>
    </row>
    <row r="980" spans="1:11" s="91" customFormat="1">
      <c r="A980"/>
      <c r="B980"/>
      <c r="C980" s="92"/>
      <c r="D980" s="96"/>
      <c r="E980" s="96"/>
      <c r="J980" s="93"/>
      <c r="K980" s="137"/>
    </row>
    <row r="981" spans="1:11" s="91" customFormat="1">
      <c r="A981"/>
      <c r="B981"/>
      <c r="C981" s="92"/>
      <c r="D981" s="96"/>
      <c r="E981" s="96"/>
      <c r="J981" s="93"/>
      <c r="K981" s="137"/>
    </row>
    <row r="982" spans="1:11" s="91" customFormat="1">
      <c r="A982"/>
      <c r="B982"/>
      <c r="C982" s="92"/>
      <c r="D982" s="96"/>
      <c r="E982" s="96"/>
      <c r="J982" s="93"/>
      <c r="K982" s="137"/>
    </row>
    <row r="983" spans="1:11" s="91" customFormat="1">
      <c r="A983"/>
      <c r="B983"/>
      <c r="C983" s="92"/>
      <c r="D983" s="96"/>
      <c r="E983" s="96"/>
      <c r="J983" s="93"/>
      <c r="K983" s="137"/>
    </row>
    <row r="984" spans="1:11" s="91" customFormat="1">
      <c r="A984"/>
      <c r="B984"/>
      <c r="C984" s="92"/>
      <c r="D984" s="96"/>
      <c r="E984" s="96"/>
      <c r="J984" s="93"/>
      <c r="K984" s="137"/>
    </row>
    <row r="985" spans="1:11" s="91" customFormat="1">
      <c r="A985"/>
      <c r="B985"/>
      <c r="C985" s="92"/>
      <c r="D985" s="96"/>
      <c r="E985" s="96"/>
      <c r="J985" s="93"/>
      <c r="K985" s="137"/>
    </row>
    <row r="986" spans="1:11" s="91" customFormat="1">
      <c r="A986"/>
      <c r="B986"/>
      <c r="C986" s="92"/>
      <c r="D986" s="96"/>
      <c r="E986" s="96"/>
      <c r="J986" s="93"/>
      <c r="K986" s="137"/>
    </row>
    <row r="987" spans="1:11" s="91" customFormat="1">
      <c r="A987"/>
      <c r="B987"/>
      <c r="C987" s="92"/>
      <c r="D987" s="96"/>
      <c r="E987" s="96"/>
      <c r="J987" s="93"/>
      <c r="K987" s="137"/>
    </row>
    <row r="988" spans="1:11" s="91" customFormat="1">
      <c r="A988"/>
      <c r="B988"/>
      <c r="C988" s="92"/>
      <c r="D988" s="96"/>
      <c r="E988" s="96"/>
      <c r="J988" s="93"/>
      <c r="K988" s="137"/>
    </row>
    <row r="989" spans="1:11" s="91" customFormat="1">
      <c r="A989"/>
      <c r="B989"/>
      <c r="C989" s="92"/>
      <c r="D989" s="96"/>
      <c r="E989" s="96"/>
      <c r="J989" s="93"/>
      <c r="K989" s="137"/>
    </row>
    <row r="990" spans="1:11" s="91" customFormat="1">
      <c r="A990"/>
      <c r="B990"/>
      <c r="C990" s="92"/>
      <c r="D990" s="96"/>
      <c r="E990" s="96"/>
      <c r="J990" s="93"/>
      <c r="K990" s="137"/>
    </row>
    <row r="991" spans="1:11" s="91" customFormat="1">
      <c r="A991"/>
      <c r="B991"/>
      <c r="C991" s="92"/>
      <c r="D991" s="96"/>
      <c r="E991" s="96"/>
      <c r="J991" s="93"/>
      <c r="K991" s="137"/>
    </row>
    <row r="992" spans="1:11" s="91" customFormat="1">
      <c r="A992"/>
      <c r="B992"/>
      <c r="C992" s="92"/>
      <c r="D992" s="96"/>
      <c r="E992" s="96"/>
      <c r="J992" s="93"/>
      <c r="K992" s="137"/>
    </row>
    <row r="993" spans="1:11" s="91" customFormat="1">
      <c r="A993"/>
      <c r="B993"/>
      <c r="C993" s="92"/>
      <c r="D993" s="96"/>
      <c r="E993" s="96"/>
      <c r="J993" s="93"/>
      <c r="K993" s="137"/>
    </row>
    <row r="994" spans="1:11" s="91" customFormat="1">
      <c r="A994"/>
      <c r="B994"/>
      <c r="C994" s="92"/>
      <c r="D994" s="96"/>
      <c r="E994" s="96"/>
      <c r="J994" s="93"/>
      <c r="K994" s="137"/>
    </row>
    <row r="995" spans="1:11" s="91" customFormat="1">
      <c r="A995"/>
      <c r="B995"/>
      <c r="C995" s="92"/>
      <c r="D995" s="96"/>
      <c r="E995" s="96"/>
      <c r="J995" s="93"/>
      <c r="K995" s="137"/>
    </row>
    <row r="996" spans="1:11" s="91" customFormat="1">
      <c r="A996"/>
      <c r="B996"/>
      <c r="C996" s="92"/>
      <c r="D996" s="96"/>
      <c r="E996" s="96"/>
      <c r="J996" s="93"/>
      <c r="K996" s="137"/>
    </row>
    <row r="997" spans="1:11" s="91" customFormat="1">
      <c r="A997"/>
      <c r="B997"/>
      <c r="C997" s="92"/>
      <c r="D997" s="96"/>
      <c r="E997" s="96"/>
      <c r="J997" s="93"/>
      <c r="K997" s="137"/>
    </row>
    <row r="998" spans="1:11" s="91" customFormat="1">
      <c r="A998"/>
      <c r="B998"/>
      <c r="C998" s="92"/>
      <c r="D998" s="96"/>
      <c r="E998" s="96"/>
      <c r="J998" s="93"/>
      <c r="K998" s="137"/>
    </row>
    <row r="999" spans="1:11" s="91" customFormat="1">
      <c r="A999"/>
      <c r="B999"/>
      <c r="C999" s="92"/>
      <c r="D999" s="96"/>
      <c r="E999" s="96"/>
      <c r="J999" s="93"/>
      <c r="K999" s="137"/>
    </row>
    <row r="1000" spans="1:11" s="91" customFormat="1">
      <c r="A1000"/>
      <c r="B1000"/>
      <c r="C1000" s="92"/>
      <c r="D1000" s="96"/>
      <c r="E1000" s="96"/>
      <c r="J1000" s="93"/>
      <c r="K1000" s="137"/>
    </row>
    <row r="1001" spans="1:11" s="91" customFormat="1">
      <c r="A1001"/>
      <c r="B1001"/>
      <c r="C1001" s="92"/>
      <c r="D1001" s="96"/>
      <c r="E1001" s="96"/>
      <c r="J1001" s="93"/>
      <c r="K1001" s="137"/>
    </row>
    <row r="1002" spans="1:11" s="91" customFormat="1">
      <c r="A1002"/>
      <c r="B1002"/>
      <c r="C1002" s="92"/>
      <c r="D1002" s="96"/>
      <c r="E1002" s="96"/>
      <c r="J1002" s="93"/>
      <c r="K1002" s="137"/>
    </row>
    <row r="1003" spans="1:11" s="91" customFormat="1">
      <c r="A1003"/>
      <c r="B1003"/>
      <c r="C1003" s="92"/>
      <c r="D1003" s="96"/>
      <c r="E1003" s="96"/>
      <c r="J1003" s="93"/>
      <c r="K1003" s="137"/>
    </row>
    <row r="1004" spans="1:11" s="91" customFormat="1">
      <c r="A1004"/>
      <c r="B1004"/>
      <c r="C1004" s="92"/>
      <c r="D1004" s="96"/>
      <c r="E1004" s="96"/>
      <c r="J1004" s="93"/>
      <c r="K1004" s="137"/>
    </row>
    <row r="1005" spans="1:11" s="91" customFormat="1">
      <c r="A1005"/>
      <c r="B1005"/>
      <c r="C1005" s="92"/>
      <c r="D1005" s="96"/>
      <c r="E1005" s="96"/>
      <c r="J1005" s="93"/>
      <c r="K1005" s="137"/>
    </row>
    <row r="1006" spans="1:11" s="91" customFormat="1">
      <c r="A1006"/>
      <c r="B1006"/>
      <c r="C1006" s="92"/>
      <c r="D1006" s="96"/>
      <c r="E1006" s="96"/>
      <c r="J1006" s="93"/>
      <c r="K1006" s="137"/>
    </row>
    <row r="1007" spans="1:11" s="91" customFormat="1">
      <c r="A1007"/>
      <c r="B1007"/>
      <c r="C1007" s="92"/>
      <c r="D1007" s="96"/>
      <c r="E1007" s="96"/>
      <c r="J1007" s="93"/>
      <c r="K1007" s="137"/>
    </row>
    <row r="1008" spans="1:11" s="91" customFormat="1">
      <c r="A1008"/>
      <c r="B1008"/>
      <c r="C1008" s="92"/>
      <c r="D1008" s="96"/>
      <c r="E1008" s="96"/>
      <c r="J1008" s="93"/>
      <c r="K1008" s="137"/>
    </row>
    <row r="1009" spans="1:11" s="91" customFormat="1">
      <c r="A1009"/>
      <c r="B1009"/>
      <c r="C1009" s="92"/>
      <c r="D1009" s="96"/>
      <c r="E1009" s="96"/>
      <c r="J1009" s="93"/>
      <c r="K1009" s="137"/>
    </row>
    <row r="1010" spans="1:11" s="91" customFormat="1">
      <c r="A1010"/>
      <c r="B1010"/>
      <c r="C1010" s="92"/>
      <c r="D1010" s="96"/>
      <c r="E1010" s="96"/>
      <c r="J1010" s="93"/>
      <c r="K1010" s="137"/>
    </row>
    <row r="1011" spans="1:11" s="91" customFormat="1">
      <c r="A1011"/>
      <c r="B1011"/>
      <c r="C1011" s="92"/>
      <c r="D1011" s="96"/>
      <c r="E1011" s="96"/>
      <c r="J1011" s="93"/>
      <c r="K1011" s="137"/>
    </row>
    <row r="1012" spans="1:11" s="91" customFormat="1">
      <c r="A1012"/>
      <c r="B1012"/>
      <c r="C1012" s="92"/>
      <c r="D1012" s="96"/>
      <c r="E1012" s="96"/>
      <c r="J1012" s="93"/>
      <c r="K1012" s="137"/>
    </row>
    <row r="1013" spans="1:11" s="91" customFormat="1">
      <c r="A1013"/>
      <c r="B1013"/>
      <c r="C1013" s="92"/>
      <c r="D1013" s="96"/>
      <c r="E1013" s="96"/>
      <c r="J1013" s="93"/>
      <c r="K1013" s="137"/>
    </row>
    <row r="1014" spans="1:11" s="91" customFormat="1">
      <c r="A1014"/>
      <c r="B1014"/>
      <c r="C1014" s="92"/>
      <c r="D1014" s="96"/>
      <c r="E1014" s="96"/>
      <c r="J1014" s="93"/>
      <c r="K1014" s="137"/>
    </row>
    <row r="1015" spans="1:11" s="91" customFormat="1">
      <c r="A1015"/>
      <c r="B1015"/>
      <c r="C1015" s="92"/>
      <c r="D1015" s="96"/>
      <c r="E1015" s="96"/>
      <c r="J1015" s="93"/>
      <c r="K1015" s="137"/>
    </row>
    <row r="1016" spans="1:11" s="91" customFormat="1">
      <c r="A1016"/>
      <c r="B1016"/>
      <c r="C1016" s="92"/>
      <c r="D1016" s="96"/>
      <c r="E1016" s="96"/>
      <c r="J1016" s="93"/>
      <c r="K1016" s="137"/>
    </row>
    <row r="1017" spans="1:11" s="91" customFormat="1">
      <c r="A1017"/>
      <c r="B1017"/>
      <c r="C1017" s="92"/>
      <c r="D1017" s="96"/>
      <c r="E1017" s="96"/>
      <c r="J1017" s="93"/>
      <c r="K1017" s="137"/>
    </row>
    <row r="1018" spans="1:11" s="91" customFormat="1">
      <c r="A1018"/>
      <c r="B1018"/>
      <c r="C1018" s="92"/>
      <c r="D1018" s="96"/>
      <c r="E1018" s="96"/>
      <c r="J1018" s="93"/>
      <c r="K1018" s="137"/>
    </row>
    <row r="1019" spans="1:11" s="91" customFormat="1">
      <c r="A1019"/>
      <c r="B1019"/>
      <c r="C1019" s="92"/>
      <c r="D1019" s="96"/>
      <c r="E1019" s="96"/>
      <c r="J1019" s="93"/>
      <c r="K1019" s="137"/>
    </row>
    <row r="1020" spans="1:11" s="91" customFormat="1">
      <c r="A1020"/>
      <c r="B1020"/>
      <c r="C1020" s="92"/>
      <c r="D1020" s="96"/>
      <c r="E1020" s="96"/>
      <c r="J1020" s="93"/>
      <c r="K1020" s="137"/>
    </row>
    <row r="1021" spans="1:11" s="91" customFormat="1">
      <c r="A1021"/>
      <c r="B1021"/>
      <c r="C1021" s="92"/>
      <c r="D1021" s="96"/>
      <c r="E1021" s="96"/>
      <c r="J1021" s="93"/>
      <c r="K1021" s="137"/>
    </row>
    <row r="1022" spans="1:11" s="91" customFormat="1">
      <c r="A1022"/>
      <c r="B1022"/>
      <c r="C1022" s="92"/>
      <c r="D1022" s="96"/>
      <c r="E1022" s="96"/>
      <c r="J1022" s="93"/>
      <c r="K1022" s="137"/>
    </row>
    <row r="1023" spans="1:11" s="91" customFormat="1">
      <c r="A1023"/>
      <c r="B1023"/>
      <c r="C1023" s="92"/>
      <c r="D1023" s="96"/>
      <c r="E1023" s="96"/>
      <c r="J1023" s="93"/>
      <c r="K1023" s="137"/>
    </row>
    <row r="1024" spans="1:11" s="91" customFormat="1">
      <c r="A1024"/>
      <c r="B1024"/>
      <c r="C1024" s="92"/>
      <c r="D1024" s="96"/>
      <c r="E1024" s="96"/>
      <c r="J1024" s="93"/>
      <c r="K1024" s="137"/>
    </row>
    <row r="1025" spans="1:11" s="91" customFormat="1">
      <c r="A1025"/>
      <c r="B1025"/>
      <c r="C1025" s="92"/>
      <c r="D1025" s="96"/>
      <c r="E1025" s="96"/>
      <c r="J1025" s="93"/>
      <c r="K1025" s="137"/>
    </row>
    <row r="1026" spans="1:11" s="91" customFormat="1">
      <c r="A1026"/>
      <c r="B1026"/>
      <c r="C1026" s="92"/>
      <c r="D1026" s="96"/>
      <c r="E1026" s="96"/>
      <c r="J1026" s="93"/>
      <c r="K1026" s="137"/>
    </row>
    <row r="1027" spans="1:11" s="91" customFormat="1">
      <c r="A1027"/>
      <c r="B1027"/>
      <c r="C1027" s="92"/>
      <c r="D1027" s="96"/>
      <c r="E1027" s="96"/>
      <c r="J1027" s="93"/>
      <c r="K1027" s="137"/>
    </row>
    <row r="1028" spans="1:11" s="91" customFormat="1">
      <c r="A1028"/>
      <c r="B1028"/>
      <c r="C1028" s="92"/>
      <c r="D1028" s="96"/>
      <c r="E1028" s="96"/>
      <c r="J1028" s="93"/>
      <c r="K1028" s="137"/>
    </row>
    <row r="1029" spans="1:11" s="91" customFormat="1">
      <c r="A1029"/>
      <c r="B1029"/>
      <c r="C1029" s="92"/>
      <c r="D1029" s="96"/>
      <c r="E1029" s="96"/>
      <c r="J1029" s="93"/>
      <c r="K1029" s="137"/>
    </row>
    <row r="1030" spans="1:11" s="91" customFormat="1">
      <c r="A1030"/>
      <c r="B1030"/>
      <c r="C1030" s="92"/>
      <c r="D1030" s="96"/>
      <c r="E1030" s="96"/>
      <c r="J1030" s="93"/>
      <c r="K1030" s="137"/>
    </row>
    <row r="1031" spans="1:11" s="91" customFormat="1">
      <c r="A1031"/>
      <c r="B1031"/>
      <c r="C1031" s="92"/>
      <c r="D1031" s="96"/>
      <c r="E1031" s="96"/>
      <c r="J1031" s="93"/>
      <c r="K1031" s="137"/>
    </row>
    <row r="1032" spans="1:11" s="91" customFormat="1">
      <c r="A1032"/>
      <c r="B1032"/>
      <c r="C1032" s="92"/>
      <c r="D1032" s="96"/>
      <c r="E1032" s="96"/>
      <c r="J1032" s="93"/>
      <c r="K1032" s="137"/>
    </row>
    <row r="1033" spans="1:11" s="91" customFormat="1">
      <c r="A1033"/>
      <c r="B1033"/>
      <c r="C1033" s="92"/>
      <c r="D1033" s="96"/>
      <c r="E1033" s="96"/>
      <c r="J1033" s="93"/>
      <c r="K1033" s="137"/>
    </row>
    <row r="1034" spans="1:11" s="91" customFormat="1">
      <c r="A1034"/>
      <c r="B1034"/>
      <c r="C1034" s="92"/>
      <c r="D1034" s="96"/>
      <c r="E1034" s="96"/>
      <c r="J1034" s="93"/>
      <c r="K1034" s="137"/>
    </row>
    <row r="1035" spans="1:11" s="91" customFormat="1">
      <c r="A1035"/>
      <c r="B1035"/>
      <c r="C1035" s="92"/>
      <c r="D1035" s="96"/>
      <c r="E1035" s="96"/>
      <c r="J1035" s="93"/>
      <c r="K1035" s="137"/>
    </row>
    <row r="1036" spans="1:11" s="91" customFormat="1">
      <c r="A1036"/>
      <c r="B1036"/>
      <c r="C1036" s="92"/>
      <c r="D1036" s="96"/>
      <c r="E1036" s="96"/>
      <c r="J1036" s="93"/>
      <c r="K1036" s="137"/>
    </row>
    <row r="1037" spans="1:11" s="91" customFormat="1">
      <c r="A1037"/>
      <c r="B1037"/>
      <c r="C1037" s="92"/>
      <c r="D1037" s="96"/>
      <c r="E1037" s="96"/>
      <c r="J1037" s="93"/>
      <c r="K1037" s="137"/>
    </row>
    <row r="1038" spans="1:11" s="91" customFormat="1">
      <c r="A1038"/>
      <c r="B1038"/>
      <c r="C1038" s="92"/>
      <c r="D1038" s="96"/>
      <c r="E1038" s="96"/>
      <c r="J1038" s="93"/>
      <c r="K1038" s="137"/>
    </row>
    <row r="1039" spans="1:11" s="91" customFormat="1">
      <c r="A1039"/>
      <c r="B1039"/>
      <c r="C1039" s="92"/>
      <c r="D1039" s="96"/>
      <c r="E1039" s="96"/>
      <c r="J1039" s="93"/>
      <c r="K1039" s="137"/>
    </row>
    <row r="1040" spans="1:11" s="91" customFormat="1">
      <c r="A1040"/>
      <c r="B1040"/>
      <c r="C1040" s="92"/>
      <c r="D1040" s="96"/>
      <c r="E1040" s="96"/>
      <c r="J1040" s="93"/>
      <c r="K1040" s="137"/>
    </row>
    <row r="1041" spans="1:11" s="91" customFormat="1">
      <c r="A1041"/>
      <c r="B1041"/>
      <c r="C1041" s="92"/>
      <c r="D1041" s="96"/>
      <c r="E1041" s="96"/>
      <c r="J1041" s="93"/>
      <c r="K1041" s="137"/>
    </row>
    <row r="1042" spans="1:11" s="91" customFormat="1">
      <c r="A1042"/>
      <c r="B1042"/>
      <c r="C1042" s="92"/>
      <c r="D1042" s="96"/>
      <c r="E1042" s="96"/>
      <c r="J1042" s="93"/>
      <c r="K1042" s="137"/>
    </row>
    <row r="1043" spans="1:11" s="91" customFormat="1">
      <c r="A1043"/>
      <c r="B1043"/>
      <c r="C1043" s="92"/>
      <c r="D1043" s="96"/>
      <c r="E1043" s="96"/>
      <c r="J1043" s="93"/>
      <c r="K1043" s="137"/>
    </row>
    <row r="1044" spans="1:11" s="91" customFormat="1">
      <c r="A1044"/>
      <c r="B1044"/>
      <c r="C1044" s="92"/>
      <c r="D1044" s="96"/>
      <c r="E1044" s="96"/>
      <c r="J1044" s="93"/>
      <c r="K1044" s="137"/>
    </row>
    <row r="1045" spans="1:11" s="91" customFormat="1">
      <c r="A1045"/>
      <c r="B1045"/>
      <c r="C1045" s="92"/>
      <c r="D1045" s="96"/>
      <c r="E1045" s="96"/>
      <c r="J1045" s="93"/>
      <c r="K1045" s="137"/>
    </row>
    <row r="1046" spans="1:11" s="91" customFormat="1">
      <c r="A1046"/>
      <c r="B1046"/>
      <c r="C1046" s="92"/>
      <c r="D1046" s="96"/>
      <c r="E1046" s="96"/>
      <c r="J1046" s="93"/>
      <c r="K1046" s="137"/>
    </row>
    <row r="1047" spans="1:11" s="91" customFormat="1">
      <c r="A1047"/>
      <c r="B1047"/>
      <c r="C1047" s="92"/>
      <c r="D1047" s="96"/>
      <c r="E1047" s="96"/>
      <c r="J1047" s="93"/>
      <c r="K1047" s="137"/>
    </row>
    <row r="1048" spans="1:11" s="91" customFormat="1">
      <c r="A1048"/>
      <c r="B1048"/>
      <c r="C1048" s="92"/>
      <c r="D1048" s="96"/>
      <c r="E1048" s="96"/>
      <c r="J1048" s="93"/>
      <c r="K1048" s="137"/>
    </row>
    <row r="1049" spans="1:11" s="91" customFormat="1">
      <c r="A1049"/>
      <c r="B1049"/>
      <c r="C1049" s="92"/>
      <c r="D1049" s="96"/>
      <c r="E1049" s="96"/>
      <c r="J1049" s="93"/>
      <c r="K1049" s="137"/>
    </row>
    <row r="1050" spans="1:11" s="91" customFormat="1">
      <c r="A1050"/>
      <c r="B1050"/>
      <c r="C1050" s="92"/>
      <c r="D1050" s="96"/>
      <c r="E1050" s="96"/>
      <c r="J1050" s="93"/>
      <c r="K1050" s="137"/>
    </row>
    <row r="1051" spans="1:11" s="91" customFormat="1">
      <c r="A1051"/>
      <c r="B1051"/>
      <c r="C1051" s="92"/>
      <c r="D1051" s="96"/>
      <c r="E1051" s="96"/>
      <c r="J1051" s="93"/>
      <c r="K1051" s="137"/>
    </row>
    <row r="1052" spans="1:11" s="91" customFormat="1">
      <c r="A1052"/>
      <c r="B1052"/>
      <c r="C1052" s="92"/>
      <c r="D1052" s="96"/>
      <c r="E1052" s="96"/>
      <c r="J1052" s="93"/>
      <c r="K1052" s="137"/>
    </row>
    <row r="1053" spans="1:11" s="91" customFormat="1">
      <c r="A1053"/>
      <c r="B1053"/>
      <c r="C1053" s="92"/>
      <c r="D1053" s="96"/>
      <c r="E1053" s="96"/>
      <c r="J1053" s="93"/>
      <c r="K1053" s="137"/>
    </row>
    <row r="1054" spans="1:11" s="91" customFormat="1">
      <c r="A1054"/>
      <c r="B1054"/>
      <c r="C1054" s="92"/>
      <c r="D1054" s="96"/>
      <c r="E1054" s="96"/>
      <c r="J1054" s="93"/>
      <c r="K1054" s="137"/>
    </row>
    <row r="1055" spans="1:11" s="91" customFormat="1">
      <c r="A1055"/>
      <c r="B1055"/>
      <c r="C1055" s="92"/>
      <c r="D1055" s="96"/>
      <c r="E1055" s="96"/>
      <c r="J1055" s="93"/>
      <c r="K1055" s="137"/>
    </row>
    <row r="1056" spans="1:11" s="91" customFormat="1">
      <c r="A1056"/>
      <c r="B1056"/>
      <c r="C1056" s="92"/>
      <c r="D1056" s="96"/>
      <c r="E1056" s="96"/>
      <c r="J1056" s="93"/>
      <c r="K1056" s="137"/>
    </row>
    <row r="1057" spans="1:11" s="91" customFormat="1">
      <c r="A1057"/>
      <c r="B1057"/>
      <c r="C1057" s="92"/>
      <c r="D1057" s="96"/>
      <c r="E1057" s="96"/>
      <c r="J1057" s="93"/>
      <c r="K1057" s="137"/>
    </row>
    <row r="1058" spans="1:11" s="91" customFormat="1">
      <c r="A1058"/>
      <c r="B1058"/>
      <c r="C1058" s="92"/>
      <c r="D1058" s="96"/>
      <c r="E1058" s="96"/>
      <c r="J1058" s="93"/>
      <c r="K1058" s="137"/>
    </row>
    <row r="1059" spans="1:11" s="91" customFormat="1">
      <c r="A1059"/>
      <c r="B1059"/>
      <c r="C1059" s="92"/>
      <c r="D1059" s="96"/>
      <c r="E1059" s="96"/>
      <c r="J1059" s="93"/>
      <c r="K1059" s="137"/>
    </row>
    <row r="1060" spans="1:11" s="91" customFormat="1">
      <c r="A1060"/>
      <c r="B1060"/>
      <c r="C1060" s="92"/>
      <c r="D1060" s="96"/>
      <c r="E1060" s="96"/>
      <c r="J1060" s="93"/>
      <c r="K1060" s="137"/>
    </row>
    <row r="1061" spans="1:11" s="91" customFormat="1">
      <c r="A1061"/>
      <c r="B1061"/>
      <c r="C1061" s="92"/>
      <c r="D1061" s="96"/>
      <c r="E1061" s="96"/>
      <c r="J1061" s="93"/>
      <c r="K1061" s="137"/>
    </row>
    <row r="1062" spans="1:11" s="91" customFormat="1">
      <c r="A1062"/>
      <c r="B1062"/>
      <c r="C1062" s="92"/>
      <c r="D1062" s="96"/>
      <c r="E1062" s="96"/>
      <c r="J1062" s="93"/>
      <c r="K1062" s="137"/>
    </row>
    <row r="1063" spans="1:11" s="91" customFormat="1">
      <c r="A1063"/>
      <c r="B1063"/>
      <c r="C1063" s="92"/>
      <c r="D1063" s="96"/>
      <c r="E1063" s="96"/>
      <c r="J1063" s="93"/>
      <c r="K1063" s="137"/>
    </row>
    <row r="1064" spans="1:11" s="91" customFormat="1">
      <c r="A1064"/>
      <c r="B1064"/>
      <c r="C1064" s="92"/>
      <c r="D1064" s="96"/>
      <c r="E1064" s="96"/>
      <c r="J1064" s="93"/>
      <c r="K1064" s="137"/>
    </row>
    <row r="1065" spans="1:11" s="91" customFormat="1">
      <c r="A1065"/>
      <c r="B1065"/>
      <c r="C1065" s="92"/>
      <c r="D1065" s="96"/>
      <c r="E1065" s="96"/>
      <c r="J1065" s="93"/>
      <c r="K1065" s="137"/>
    </row>
    <row r="1066" spans="1:11" s="91" customFormat="1">
      <c r="A1066"/>
      <c r="B1066"/>
      <c r="C1066" s="92"/>
      <c r="D1066" s="96"/>
      <c r="E1066" s="96"/>
      <c r="J1066" s="93"/>
      <c r="K1066" s="137"/>
    </row>
    <row r="1067" spans="1:11" s="91" customFormat="1">
      <c r="A1067"/>
      <c r="B1067"/>
      <c r="C1067" s="92"/>
      <c r="D1067" s="96"/>
      <c r="E1067" s="96"/>
      <c r="J1067" s="93"/>
      <c r="K1067" s="137"/>
    </row>
    <row r="1068" spans="1:11" s="91" customFormat="1">
      <c r="A1068"/>
      <c r="B1068"/>
      <c r="C1068" s="92"/>
      <c r="D1068" s="96"/>
      <c r="E1068" s="96"/>
      <c r="J1068" s="93"/>
      <c r="K1068" s="137"/>
    </row>
    <row r="1069" spans="1:11" s="91" customFormat="1">
      <c r="A1069"/>
      <c r="B1069"/>
      <c r="C1069" s="92"/>
      <c r="D1069" s="96"/>
      <c r="E1069" s="96"/>
      <c r="J1069" s="93"/>
      <c r="K1069" s="137"/>
    </row>
    <row r="1070" spans="1:11" s="91" customFormat="1">
      <c r="A1070"/>
      <c r="B1070"/>
      <c r="C1070" s="92"/>
      <c r="D1070" s="96"/>
      <c r="E1070" s="96"/>
      <c r="J1070" s="93"/>
      <c r="K1070" s="137"/>
    </row>
    <row r="1071" spans="1:11" s="91" customFormat="1">
      <c r="A1071"/>
      <c r="B1071"/>
      <c r="C1071" s="92"/>
      <c r="D1071" s="96"/>
      <c r="E1071" s="96"/>
      <c r="J1071" s="93"/>
      <c r="K1071" s="137"/>
    </row>
    <row r="1072" spans="1:11" s="91" customFormat="1">
      <c r="A1072"/>
      <c r="B1072"/>
      <c r="C1072" s="92"/>
      <c r="D1072" s="96"/>
      <c r="E1072" s="96"/>
      <c r="J1072" s="93"/>
      <c r="K1072" s="137"/>
    </row>
    <row r="1073" spans="1:11" s="91" customFormat="1">
      <c r="A1073"/>
      <c r="B1073"/>
      <c r="C1073" s="92"/>
      <c r="D1073" s="96"/>
      <c r="E1073" s="96"/>
      <c r="J1073" s="93"/>
      <c r="K1073" s="137"/>
    </row>
    <row r="1074" spans="1:11" s="91" customFormat="1">
      <c r="A1074"/>
      <c r="B1074"/>
      <c r="C1074" s="92"/>
      <c r="D1074" s="96"/>
      <c r="E1074" s="96"/>
      <c r="J1074" s="93"/>
      <c r="K1074" s="137"/>
    </row>
    <row r="1075" spans="1:11" s="91" customFormat="1">
      <c r="A1075"/>
      <c r="B1075"/>
      <c r="C1075" s="92"/>
      <c r="D1075" s="96"/>
      <c r="E1075" s="96"/>
      <c r="J1075" s="93"/>
      <c r="K1075" s="137"/>
    </row>
    <row r="1076" spans="1:11" s="91" customFormat="1">
      <c r="A1076"/>
      <c r="B1076"/>
      <c r="C1076" s="92"/>
      <c r="D1076" s="96"/>
      <c r="E1076" s="96"/>
      <c r="J1076" s="93"/>
      <c r="K1076" s="137"/>
    </row>
    <row r="1077" spans="1:11" s="91" customFormat="1">
      <c r="A1077"/>
      <c r="B1077"/>
      <c r="C1077" s="92"/>
      <c r="D1077" s="96"/>
      <c r="E1077" s="96"/>
      <c r="J1077" s="93"/>
      <c r="K1077" s="137"/>
    </row>
    <row r="1078" spans="1:11" s="91" customFormat="1">
      <c r="A1078"/>
      <c r="B1078"/>
      <c r="C1078" s="92"/>
      <c r="D1078" s="96"/>
      <c r="E1078" s="96"/>
      <c r="J1078" s="93"/>
      <c r="K1078" s="137"/>
    </row>
    <row r="1079" spans="1:11" s="91" customFormat="1">
      <c r="A1079"/>
      <c r="B1079"/>
      <c r="C1079" s="92"/>
      <c r="D1079" s="96"/>
      <c r="E1079" s="96"/>
      <c r="J1079" s="93"/>
      <c r="K1079" s="137"/>
    </row>
    <row r="1080" spans="1:11" s="91" customFormat="1">
      <c r="A1080"/>
      <c r="B1080"/>
      <c r="C1080" s="92"/>
      <c r="D1080" s="96"/>
      <c r="E1080" s="96"/>
      <c r="J1080" s="93"/>
      <c r="K1080" s="137"/>
    </row>
    <row r="1081" spans="1:11" s="91" customFormat="1">
      <c r="A1081"/>
      <c r="B1081"/>
      <c r="C1081" s="92"/>
      <c r="D1081" s="96"/>
      <c r="E1081" s="96"/>
      <c r="J1081" s="93"/>
      <c r="K1081" s="137"/>
    </row>
    <row r="1082" spans="1:11" s="91" customFormat="1">
      <c r="A1082"/>
      <c r="B1082"/>
      <c r="C1082" s="92"/>
      <c r="D1082" s="96"/>
      <c r="E1082" s="96"/>
      <c r="J1082" s="93"/>
      <c r="K1082" s="137"/>
    </row>
    <row r="1083" spans="1:11" s="91" customFormat="1">
      <c r="A1083"/>
      <c r="B1083"/>
      <c r="C1083" s="92"/>
      <c r="D1083" s="96"/>
      <c r="E1083" s="96"/>
      <c r="J1083" s="93"/>
      <c r="K1083" s="137"/>
    </row>
    <row r="1084" spans="1:11" s="91" customFormat="1">
      <c r="A1084"/>
      <c r="B1084"/>
      <c r="C1084" s="92"/>
      <c r="D1084" s="96"/>
      <c r="E1084" s="96"/>
      <c r="J1084" s="93"/>
      <c r="K1084" s="137"/>
    </row>
    <row r="1085" spans="1:11" s="91" customFormat="1">
      <c r="A1085"/>
      <c r="B1085"/>
      <c r="C1085" s="92"/>
      <c r="D1085" s="96"/>
      <c r="E1085" s="96"/>
      <c r="J1085" s="93"/>
      <c r="K1085" s="137"/>
    </row>
    <row r="1086" spans="1:11" s="91" customFormat="1">
      <c r="A1086"/>
      <c r="B1086"/>
      <c r="C1086" s="92"/>
      <c r="D1086" s="96"/>
      <c r="E1086" s="96"/>
      <c r="J1086" s="93"/>
      <c r="K1086" s="137"/>
    </row>
    <row r="1087" spans="1:11" s="91" customFormat="1">
      <c r="A1087"/>
      <c r="B1087"/>
      <c r="C1087" s="92"/>
      <c r="D1087" s="96"/>
      <c r="E1087" s="96"/>
      <c r="J1087" s="93"/>
      <c r="K1087" s="137"/>
    </row>
    <row r="1088" spans="1:11" s="91" customFormat="1">
      <c r="A1088"/>
      <c r="B1088"/>
      <c r="C1088" s="92"/>
      <c r="D1088" s="96"/>
      <c r="E1088" s="96"/>
      <c r="J1088" s="93"/>
      <c r="K1088" s="137"/>
    </row>
    <row r="1089" spans="1:11" s="91" customFormat="1">
      <c r="A1089"/>
      <c r="B1089"/>
      <c r="C1089" s="92"/>
      <c r="D1089" s="96"/>
      <c r="E1089" s="96"/>
      <c r="J1089" s="93"/>
      <c r="K1089" s="137"/>
    </row>
    <row r="1090" spans="1:11" s="91" customFormat="1">
      <c r="A1090"/>
      <c r="B1090"/>
      <c r="C1090" s="92"/>
      <c r="D1090" s="96"/>
      <c r="E1090" s="96"/>
      <c r="J1090" s="93"/>
      <c r="K1090" s="137"/>
    </row>
    <row r="1091" spans="1:11" s="91" customFormat="1">
      <c r="A1091"/>
      <c r="B1091"/>
      <c r="C1091" s="92"/>
      <c r="D1091" s="96"/>
      <c r="E1091" s="96"/>
      <c r="J1091" s="93"/>
      <c r="K1091" s="137"/>
    </row>
    <row r="1092" spans="1:11" s="91" customFormat="1">
      <c r="A1092"/>
      <c r="B1092"/>
      <c r="C1092" s="92"/>
      <c r="D1092" s="96"/>
      <c r="E1092" s="96"/>
      <c r="J1092" s="93"/>
      <c r="K1092" s="137"/>
    </row>
    <row r="1093" spans="1:11" s="91" customFormat="1">
      <c r="A1093"/>
      <c r="B1093"/>
      <c r="C1093" s="92"/>
      <c r="D1093" s="96"/>
      <c r="E1093" s="96"/>
      <c r="J1093" s="93"/>
      <c r="K1093" s="137"/>
    </row>
    <row r="1094" spans="1:11" s="91" customFormat="1">
      <c r="A1094"/>
      <c r="B1094"/>
      <c r="C1094" s="92"/>
      <c r="D1094" s="96"/>
      <c r="E1094" s="96"/>
      <c r="J1094" s="93"/>
      <c r="K1094" s="137"/>
    </row>
    <row r="1095" spans="1:11" s="91" customFormat="1">
      <c r="A1095"/>
      <c r="B1095"/>
      <c r="C1095" s="92"/>
      <c r="D1095" s="96"/>
      <c r="E1095" s="96"/>
      <c r="J1095" s="93"/>
      <c r="K1095" s="137"/>
    </row>
    <row r="1096" spans="1:11" s="91" customFormat="1">
      <c r="A1096"/>
      <c r="B1096"/>
      <c r="C1096" s="92"/>
      <c r="D1096" s="96"/>
      <c r="E1096" s="96"/>
      <c r="J1096" s="93"/>
      <c r="K1096" s="137"/>
    </row>
    <row r="1097" spans="1:11" s="91" customFormat="1">
      <c r="A1097"/>
      <c r="B1097"/>
      <c r="C1097" s="92"/>
      <c r="D1097" s="96"/>
      <c r="E1097" s="96"/>
      <c r="J1097" s="93"/>
      <c r="K1097" s="137"/>
    </row>
    <row r="1098" spans="1:11" s="91" customFormat="1">
      <c r="A1098"/>
      <c r="B1098"/>
      <c r="C1098" s="92"/>
      <c r="D1098" s="96"/>
      <c r="E1098" s="96"/>
      <c r="J1098" s="93"/>
      <c r="K1098" s="137"/>
    </row>
    <row r="1099" spans="1:11" s="91" customFormat="1">
      <c r="A1099"/>
      <c r="B1099"/>
      <c r="C1099" s="92"/>
      <c r="D1099" s="96"/>
      <c r="E1099" s="96"/>
      <c r="J1099" s="93"/>
      <c r="K1099" s="137"/>
    </row>
    <row r="1100" spans="1:11" s="91" customFormat="1">
      <c r="A1100"/>
      <c r="B1100"/>
      <c r="C1100" s="92"/>
      <c r="D1100" s="96"/>
      <c r="E1100" s="96"/>
      <c r="J1100" s="93"/>
      <c r="K1100" s="137"/>
    </row>
    <row r="1101" spans="1:11" s="91" customFormat="1">
      <c r="A1101"/>
      <c r="B1101"/>
      <c r="C1101" s="92"/>
      <c r="D1101" s="96"/>
      <c r="E1101" s="96"/>
      <c r="J1101" s="93"/>
      <c r="K1101" s="137"/>
    </row>
    <row r="1102" spans="1:11" s="91" customFormat="1">
      <c r="A1102"/>
      <c r="B1102"/>
      <c r="C1102" s="92"/>
      <c r="D1102" s="96"/>
      <c r="E1102" s="96"/>
      <c r="J1102" s="93"/>
      <c r="K1102" s="137"/>
    </row>
    <row r="1103" spans="1:11" s="91" customFormat="1">
      <c r="A1103"/>
      <c r="B1103"/>
      <c r="C1103" s="92"/>
      <c r="D1103" s="96"/>
      <c r="E1103" s="96"/>
      <c r="J1103" s="93"/>
      <c r="K1103" s="137"/>
    </row>
    <row r="1104" spans="1:11" s="91" customFormat="1">
      <c r="A1104"/>
      <c r="B1104"/>
      <c r="C1104" s="92"/>
      <c r="D1104" s="96"/>
      <c r="E1104" s="96"/>
      <c r="J1104" s="93"/>
      <c r="K1104" s="137"/>
    </row>
    <row r="1105" spans="1:11" s="91" customFormat="1">
      <c r="A1105"/>
      <c r="B1105"/>
      <c r="C1105" s="92"/>
      <c r="D1105" s="96"/>
      <c r="E1105" s="96"/>
      <c r="J1105" s="93"/>
      <c r="K1105" s="137"/>
    </row>
    <row r="1106" spans="1:11" s="91" customFormat="1">
      <c r="A1106"/>
      <c r="B1106"/>
      <c r="C1106" s="92"/>
      <c r="D1106" s="96"/>
      <c r="E1106" s="96"/>
      <c r="J1106" s="93"/>
      <c r="K1106" s="137"/>
    </row>
    <row r="1107" spans="1:11" s="91" customFormat="1">
      <c r="A1107"/>
      <c r="B1107"/>
      <c r="C1107" s="92"/>
      <c r="D1107" s="96"/>
      <c r="E1107" s="96"/>
      <c r="J1107" s="93"/>
      <c r="K1107" s="137"/>
    </row>
    <row r="1108" spans="1:11" s="91" customFormat="1">
      <c r="A1108"/>
      <c r="B1108"/>
      <c r="C1108" s="92"/>
      <c r="D1108" s="96"/>
      <c r="E1108" s="96"/>
      <c r="J1108" s="93"/>
      <c r="K1108" s="137"/>
    </row>
    <row r="1109" spans="1:11" s="91" customFormat="1">
      <c r="A1109"/>
      <c r="B1109"/>
      <c r="C1109" s="92"/>
      <c r="D1109" s="96"/>
      <c r="E1109" s="96"/>
      <c r="J1109" s="93"/>
      <c r="K1109" s="137"/>
    </row>
    <row r="1110" spans="1:11" s="91" customFormat="1">
      <c r="A1110"/>
      <c r="B1110"/>
      <c r="C1110" s="92"/>
      <c r="D1110" s="96"/>
      <c r="E1110" s="96"/>
      <c r="J1110" s="93"/>
      <c r="K1110" s="137"/>
    </row>
    <row r="1111" spans="1:11" s="91" customFormat="1">
      <c r="A1111"/>
      <c r="B1111"/>
      <c r="C1111" s="92"/>
      <c r="D1111" s="96"/>
      <c r="E1111" s="96"/>
      <c r="J1111" s="93"/>
      <c r="K1111" s="137"/>
    </row>
    <row r="1112" spans="1:11" s="91" customFormat="1">
      <c r="A1112"/>
      <c r="B1112"/>
      <c r="C1112" s="92"/>
      <c r="D1112" s="96"/>
      <c r="E1112" s="96"/>
      <c r="J1112" s="93"/>
      <c r="K1112" s="137"/>
    </row>
    <row r="1113" spans="1:11" s="91" customFormat="1">
      <c r="A1113"/>
      <c r="B1113"/>
      <c r="C1113" s="92"/>
      <c r="D1113" s="96"/>
      <c r="E1113" s="96"/>
      <c r="J1113" s="93"/>
      <c r="K1113" s="137"/>
    </row>
    <row r="1114" spans="1:11" s="91" customFormat="1">
      <c r="A1114"/>
      <c r="B1114"/>
      <c r="C1114" s="92"/>
      <c r="D1114" s="96"/>
      <c r="E1114" s="96"/>
      <c r="J1114" s="93"/>
      <c r="K1114" s="137"/>
    </row>
    <row r="1115" spans="1:11" s="91" customFormat="1">
      <c r="A1115"/>
      <c r="B1115"/>
      <c r="C1115" s="92"/>
      <c r="D1115" s="96"/>
      <c r="E1115" s="96"/>
      <c r="J1115" s="93"/>
      <c r="K1115" s="137"/>
    </row>
    <row r="1116" spans="1:11" s="91" customFormat="1">
      <c r="A1116"/>
      <c r="B1116"/>
      <c r="C1116" s="92"/>
      <c r="D1116" s="96"/>
      <c r="E1116" s="96"/>
      <c r="J1116" s="93"/>
      <c r="K1116" s="137"/>
    </row>
    <row r="1117" spans="1:11" s="91" customFormat="1">
      <c r="A1117"/>
      <c r="B1117"/>
      <c r="C1117" s="92"/>
      <c r="D1117" s="96"/>
      <c r="E1117" s="96"/>
      <c r="J1117" s="93"/>
      <c r="K1117" s="137"/>
    </row>
    <row r="1118" spans="1:11" s="91" customFormat="1">
      <c r="A1118"/>
      <c r="B1118"/>
      <c r="C1118" s="92"/>
      <c r="D1118" s="96"/>
      <c r="E1118" s="96"/>
      <c r="J1118" s="93"/>
      <c r="K1118" s="137"/>
    </row>
    <row r="1119" spans="1:11" s="91" customFormat="1">
      <c r="A1119"/>
      <c r="B1119"/>
      <c r="C1119" s="92"/>
      <c r="D1119" s="96"/>
      <c r="E1119" s="96"/>
      <c r="J1119" s="93"/>
      <c r="K1119" s="137"/>
    </row>
    <row r="1120" spans="1:11" s="91" customFormat="1">
      <c r="A1120"/>
      <c r="B1120"/>
      <c r="C1120" s="92"/>
      <c r="D1120" s="96"/>
      <c r="E1120" s="96"/>
      <c r="J1120" s="93"/>
      <c r="K1120" s="137"/>
    </row>
    <row r="1121" spans="1:11" s="91" customFormat="1">
      <c r="A1121"/>
      <c r="B1121"/>
      <c r="C1121" s="92"/>
      <c r="D1121" s="96"/>
      <c r="E1121" s="96"/>
      <c r="J1121" s="93"/>
      <c r="K1121" s="137"/>
    </row>
    <row r="1122" spans="1:11" s="91" customFormat="1">
      <c r="A1122"/>
      <c r="B1122"/>
      <c r="C1122" s="92"/>
      <c r="D1122" s="96"/>
      <c r="E1122" s="96"/>
      <c r="J1122" s="93"/>
      <c r="K1122" s="137"/>
    </row>
    <row r="1123" spans="1:11" s="91" customFormat="1">
      <c r="A1123"/>
      <c r="B1123"/>
      <c r="C1123" s="92"/>
      <c r="D1123" s="96"/>
      <c r="E1123" s="96"/>
      <c r="J1123" s="93"/>
      <c r="K1123" s="137"/>
    </row>
    <row r="1124" spans="1:11" s="91" customFormat="1">
      <c r="A1124"/>
      <c r="B1124"/>
      <c r="C1124" s="92"/>
      <c r="D1124" s="96"/>
      <c r="E1124" s="96"/>
      <c r="J1124" s="93"/>
      <c r="K1124" s="137"/>
    </row>
    <row r="1125" spans="1:11" s="91" customFormat="1">
      <c r="A1125"/>
      <c r="B1125"/>
      <c r="C1125" s="92"/>
      <c r="D1125" s="96"/>
      <c r="E1125" s="96"/>
      <c r="J1125" s="93"/>
      <c r="K1125" s="137"/>
    </row>
    <row r="1126" spans="1:11" s="91" customFormat="1">
      <c r="A1126"/>
      <c r="B1126"/>
      <c r="C1126" s="92"/>
      <c r="D1126" s="96"/>
      <c r="E1126" s="96"/>
      <c r="J1126" s="93"/>
      <c r="K1126" s="137"/>
    </row>
    <row r="1127" spans="1:11" s="91" customFormat="1">
      <c r="A1127"/>
      <c r="B1127"/>
      <c r="C1127" s="92"/>
      <c r="D1127" s="96"/>
      <c r="E1127" s="96"/>
      <c r="J1127" s="93"/>
      <c r="K1127" s="137"/>
    </row>
    <row r="1128" spans="1:11" s="91" customFormat="1">
      <c r="A1128"/>
      <c r="B1128"/>
      <c r="C1128" s="92"/>
      <c r="D1128" s="96"/>
      <c r="E1128" s="96"/>
      <c r="J1128" s="93"/>
      <c r="K1128" s="137"/>
    </row>
    <row r="1129" spans="1:11" s="91" customFormat="1">
      <c r="A1129"/>
      <c r="B1129"/>
      <c r="C1129" s="92"/>
      <c r="D1129" s="96"/>
      <c r="E1129" s="96"/>
      <c r="J1129" s="93"/>
      <c r="K1129" s="137"/>
    </row>
    <row r="1130" spans="1:11" s="91" customFormat="1">
      <c r="A1130"/>
      <c r="B1130"/>
      <c r="C1130" s="92"/>
      <c r="D1130" s="96"/>
      <c r="E1130" s="96"/>
      <c r="J1130" s="93"/>
      <c r="K1130" s="137"/>
    </row>
    <row r="1131" spans="1:11" s="91" customFormat="1">
      <c r="A1131"/>
      <c r="B1131"/>
      <c r="C1131" s="92"/>
      <c r="D1131" s="96"/>
      <c r="E1131" s="96"/>
      <c r="J1131" s="93"/>
      <c r="K1131" s="137"/>
    </row>
    <row r="1132" spans="1:11" s="91" customFormat="1">
      <c r="A1132"/>
      <c r="B1132"/>
      <c r="C1132" s="92"/>
      <c r="D1132" s="96"/>
      <c r="E1132" s="96"/>
      <c r="J1132" s="93"/>
      <c r="K1132" s="137"/>
    </row>
    <row r="1133" spans="1:11" s="91" customFormat="1">
      <c r="A1133"/>
      <c r="B1133"/>
      <c r="C1133" s="92"/>
      <c r="D1133" s="96"/>
      <c r="E1133" s="96"/>
      <c r="J1133" s="93"/>
      <c r="K1133" s="137"/>
    </row>
    <row r="1134" spans="1:11" s="91" customFormat="1">
      <c r="A1134"/>
      <c r="B1134"/>
      <c r="C1134" s="92"/>
      <c r="D1134" s="96"/>
      <c r="E1134" s="96"/>
      <c r="J1134" s="93"/>
      <c r="K1134" s="137"/>
    </row>
    <row r="1135" spans="1:11" s="91" customFormat="1">
      <c r="A1135"/>
      <c r="B1135"/>
      <c r="C1135" s="92"/>
      <c r="D1135" s="96"/>
      <c r="E1135" s="96"/>
      <c r="J1135" s="93"/>
      <c r="K1135" s="137"/>
    </row>
    <row r="1136" spans="1:11" s="91" customFormat="1">
      <c r="A1136"/>
      <c r="B1136"/>
      <c r="C1136" s="92"/>
      <c r="D1136" s="96"/>
      <c r="E1136" s="96"/>
      <c r="J1136" s="93"/>
      <c r="K1136" s="137"/>
    </row>
    <row r="1137" spans="1:11" s="91" customFormat="1">
      <c r="A1137"/>
      <c r="B1137"/>
      <c r="C1137" s="92"/>
      <c r="D1137" s="96"/>
      <c r="E1137" s="96"/>
      <c r="J1137" s="93"/>
      <c r="K1137" s="137"/>
    </row>
    <row r="1138" spans="1:11" s="91" customFormat="1">
      <c r="A1138"/>
      <c r="B1138"/>
      <c r="C1138" s="92"/>
      <c r="D1138" s="96"/>
      <c r="E1138" s="96"/>
      <c r="J1138" s="93"/>
      <c r="K1138" s="137"/>
    </row>
    <row r="1139" spans="1:11" s="91" customFormat="1">
      <c r="A1139"/>
      <c r="B1139"/>
      <c r="C1139" s="92"/>
      <c r="D1139" s="96"/>
      <c r="E1139" s="96"/>
      <c r="J1139" s="93"/>
      <c r="K1139" s="137"/>
    </row>
    <row r="1140" spans="1:11" s="91" customFormat="1">
      <c r="A1140"/>
      <c r="B1140"/>
      <c r="C1140" s="92"/>
      <c r="D1140" s="96"/>
      <c r="E1140" s="96"/>
      <c r="J1140" s="93"/>
      <c r="K1140" s="137"/>
    </row>
    <row r="1141" spans="1:11" s="91" customFormat="1">
      <c r="A1141"/>
      <c r="B1141"/>
      <c r="C1141" s="92"/>
      <c r="D1141" s="96"/>
      <c r="E1141" s="96"/>
      <c r="J1141" s="93"/>
      <c r="K1141" s="137"/>
    </row>
    <row r="1142" spans="1:11" s="91" customFormat="1">
      <c r="A1142"/>
      <c r="B1142"/>
      <c r="C1142" s="92"/>
      <c r="D1142" s="96"/>
      <c r="E1142" s="96"/>
      <c r="J1142" s="93"/>
      <c r="K1142" s="137"/>
    </row>
    <row r="1143" spans="1:11" s="91" customFormat="1">
      <c r="A1143"/>
      <c r="B1143"/>
      <c r="C1143" s="92"/>
      <c r="D1143" s="96"/>
      <c r="E1143" s="96"/>
      <c r="J1143" s="93"/>
      <c r="K1143" s="137"/>
    </row>
    <row r="1144" spans="1:11" s="91" customFormat="1">
      <c r="A1144"/>
      <c r="B1144"/>
      <c r="C1144" s="92"/>
      <c r="D1144" s="96"/>
      <c r="E1144" s="96"/>
      <c r="J1144" s="93"/>
      <c r="K1144" s="137"/>
    </row>
    <row r="1145" spans="1:11" s="91" customFormat="1">
      <c r="A1145"/>
      <c r="B1145"/>
      <c r="C1145" s="92"/>
      <c r="D1145" s="96"/>
      <c r="E1145" s="96"/>
      <c r="J1145" s="93"/>
      <c r="K1145" s="137"/>
    </row>
    <row r="1146" spans="1:11" s="91" customFormat="1">
      <c r="A1146"/>
      <c r="B1146"/>
      <c r="C1146" s="92"/>
      <c r="D1146" s="96"/>
      <c r="E1146" s="96"/>
      <c r="J1146" s="93"/>
      <c r="K1146" s="137"/>
    </row>
    <row r="1147" spans="1:11" s="91" customFormat="1">
      <c r="A1147"/>
      <c r="B1147"/>
      <c r="C1147" s="92"/>
      <c r="D1147" s="96"/>
      <c r="E1147" s="96"/>
      <c r="J1147" s="93"/>
      <c r="K1147" s="137"/>
    </row>
    <row r="1148" spans="1:11" s="91" customFormat="1">
      <c r="A1148"/>
      <c r="B1148"/>
      <c r="C1148" s="92"/>
      <c r="D1148" s="96"/>
      <c r="E1148" s="96"/>
      <c r="J1148" s="93"/>
      <c r="K1148" s="137"/>
    </row>
    <row r="1149" spans="1:11" s="91" customFormat="1">
      <c r="A1149"/>
      <c r="B1149"/>
      <c r="C1149" s="92"/>
      <c r="D1149" s="96"/>
      <c r="E1149" s="96"/>
      <c r="J1149" s="93"/>
      <c r="K1149" s="137"/>
    </row>
    <row r="1150" spans="1:11" s="91" customFormat="1">
      <c r="A1150"/>
      <c r="B1150"/>
      <c r="C1150" s="92"/>
      <c r="D1150" s="96"/>
      <c r="E1150" s="96"/>
      <c r="J1150" s="93"/>
      <c r="K1150" s="137"/>
    </row>
    <row r="1151" spans="1:11" s="91" customFormat="1">
      <c r="A1151"/>
      <c r="B1151"/>
      <c r="C1151" s="92"/>
      <c r="D1151" s="96"/>
      <c r="E1151" s="96"/>
      <c r="J1151" s="93"/>
      <c r="K1151" s="137"/>
    </row>
    <row r="1152" spans="1:11" s="91" customFormat="1">
      <c r="A1152"/>
      <c r="B1152"/>
      <c r="C1152" s="92"/>
      <c r="D1152" s="96"/>
      <c r="E1152" s="96"/>
      <c r="J1152" s="93"/>
      <c r="K1152" s="137"/>
    </row>
    <row r="1153" spans="1:11" s="91" customFormat="1">
      <c r="A1153"/>
      <c r="B1153"/>
      <c r="C1153" s="92"/>
      <c r="D1153" s="96"/>
      <c r="E1153" s="96"/>
      <c r="J1153" s="93"/>
      <c r="K1153" s="137"/>
    </row>
    <row r="1154" spans="1:11" s="91" customFormat="1">
      <c r="A1154"/>
      <c r="B1154"/>
      <c r="C1154" s="92"/>
      <c r="D1154" s="96"/>
      <c r="E1154" s="96"/>
      <c r="J1154" s="93"/>
      <c r="K1154" s="137"/>
    </row>
    <row r="1155" spans="1:11" s="91" customFormat="1">
      <c r="A1155"/>
      <c r="B1155"/>
      <c r="C1155" s="92"/>
      <c r="D1155" s="96"/>
      <c r="E1155" s="96"/>
      <c r="J1155" s="93"/>
      <c r="K1155" s="137"/>
    </row>
    <row r="1156" spans="1:11" s="91" customFormat="1">
      <c r="A1156"/>
      <c r="B1156"/>
      <c r="C1156" s="92"/>
      <c r="D1156" s="96"/>
      <c r="E1156" s="96"/>
      <c r="J1156" s="93"/>
      <c r="K1156" s="137"/>
    </row>
    <row r="1157" spans="1:11" s="91" customFormat="1">
      <c r="A1157"/>
      <c r="B1157"/>
      <c r="C1157" s="92"/>
      <c r="D1157" s="96"/>
      <c r="E1157" s="96"/>
      <c r="J1157" s="93"/>
      <c r="K1157" s="137"/>
    </row>
    <row r="1158" spans="1:11" s="91" customFormat="1">
      <c r="A1158"/>
      <c r="B1158"/>
      <c r="C1158" s="92"/>
      <c r="D1158" s="96"/>
      <c r="E1158" s="96"/>
      <c r="J1158" s="93"/>
      <c r="K1158" s="137"/>
    </row>
    <row r="1159" spans="1:11" s="91" customFormat="1">
      <c r="A1159"/>
      <c r="B1159"/>
      <c r="C1159" s="92"/>
      <c r="D1159" s="96"/>
      <c r="E1159" s="96"/>
      <c r="J1159" s="93"/>
      <c r="K1159" s="137"/>
    </row>
    <row r="1160" spans="1:11" s="91" customFormat="1">
      <c r="A1160"/>
      <c r="B1160"/>
      <c r="C1160" s="92"/>
      <c r="D1160" s="96"/>
      <c r="E1160" s="96"/>
      <c r="J1160" s="93"/>
      <c r="K1160" s="137"/>
    </row>
    <row r="1161" spans="1:11" s="91" customFormat="1">
      <c r="A1161"/>
      <c r="B1161"/>
      <c r="C1161" s="92"/>
      <c r="D1161" s="96"/>
      <c r="E1161" s="96"/>
      <c r="J1161" s="93"/>
      <c r="K1161" s="137"/>
    </row>
    <row r="1162" spans="1:11" s="91" customFormat="1">
      <c r="A1162"/>
      <c r="B1162"/>
      <c r="C1162" s="92"/>
      <c r="D1162" s="96"/>
      <c r="E1162" s="96"/>
      <c r="J1162" s="93"/>
      <c r="K1162" s="137"/>
    </row>
    <row r="1163" spans="1:11" s="91" customFormat="1">
      <c r="A1163"/>
      <c r="B1163"/>
      <c r="C1163" s="92"/>
      <c r="D1163" s="96"/>
      <c r="E1163" s="96"/>
      <c r="J1163" s="93"/>
      <c r="K1163" s="137"/>
    </row>
    <row r="1164" spans="1:11" s="91" customFormat="1">
      <c r="A1164"/>
      <c r="B1164"/>
      <c r="C1164" s="92"/>
      <c r="D1164" s="96"/>
      <c r="E1164" s="96"/>
      <c r="J1164" s="93"/>
      <c r="K1164" s="137"/>
    </row>
    <row r="1165" spans="1:11" s="91" customFormat="1">
      <c r="A1165"/>
      <c r="B1165"/>
      <c r="C1165" s="92"/>
      <c r="D1165" s="96"/>
      <c r="E1165" s="96"/>
      <c r="J1165" s="93"/>
      <c r="K1165" s="137"/>
    </row>
    <row r="1166" spans="1:11" s="91" customFormat="1">
      <c r="A1166"/>
      <c r="B1166"/>
      <c r="C1166" s="92"/>
      <c r="D1166" s="96"/>
      <c r="E1166" s="96"/>
      <c r="J1166" s="93"/>
      <c r="K1166" s="137"/>
    </row>
    <row r="1167" spans="1:11" s="91" customFormat="1">
      <c r="A1167"/>
      <c r="B1167"/>
      <c r="C1167" s="92"/>
      <c r="D1167" s="96"/>
      <c r="E1167" s="96"/>
      <c r="J1167" s="93"/>
      <c r="K1167" s="137"/>
    </row>
    <row r="1168" spans="1:11" s="91" customFormat="1">
      <c r="A1168"/>
      <c r="B1168"/>
      <c r="C1168" s="92"/>
      <c r="D1168" s="96"/>
      <c r="E1168" s="96"/>
      <c r="J1168" s="93"/>
      <c r="K1168" s="137"/>
    </row>
    <row r="1169" spans="1:11" s="91" customFormat="1">
      <c r="A1169"/>
      <c r="B1169"/>
      <c r="C1169" s="92"/>
      <c r="D1169" s="96"/>
      <c r="E1169" s="96"/>
      <c r="J1169" s="93"/>
      <c r="K1169" s="137"/>
    </row>
    <row r="1170" spans="1:11" s="91" customFormat="1">
      <c r="A1170"/>
      <c r="B1170"/>
      <c r="C1170" s="92"/>
      <c r="D1170" s="96"/>
      <c r="E1170" s="96"/>
      <c r="J1170" s="93"/>
      <c r="K1170" s="137"/>
    </row>
    <row r="1171" spans="1:11" s="91" customFormat="1">
      <c r="A1171"/>
      <c r="B1171"/>
      <c r="C1171" s="92"/>
      <c r="D1171" s="96"/>
      <c r="E1171" s="96"/>
      <c r="J1171" s="93"/>
      <c r="K1171" s="137"/>
    </row>
    <row r="1172" spans="1:11" s="91" customFormat="1">
      <c r="A1172"/>
      <c r="B1172"/>
      <c r="C1172" s="92"/>
      <c r="D1172" s="96"/>
      <c r="E1172" s="96"/>
      <c r="J1172" s="93"/>
      <c r="K1172" s="137"/>
    </row>
    <row r="1173" spans="1:11" s="91" customFormat="1">
      <c r="A1173"/>
      <c r="B1173"/>
      <c r="C1173" s="92"/>
      <c r="D1173" s="96"/>
      <c r="E1173" s="96"/>
      <c r="J1173" s="93"/>
      <c r="K1173" s="137"/>
    </row>
    <row r="1174" spans="1:11" s="91" customFormat="1">
      <c r="A1174"/>
      <c r="B1174"/>
      <c r="C1174" s="92"/>
      <c r="D1174" s="96"/>
      <c r="E1174" s="96"/>
      <c r="J1174" s="93"/>
      <c r="K1174" s="137"/>
    </row>
    <row r="1175" spans="1:11" s="91" customFormat="1">
      <c r="A1175"/>
      <c r="B1175"/>
      <c r="C1175" s="92"/>
      <c r="D1175" s="96"/>
      <c r="E1175" s="96"/>
      <c r="J1175" s="93"/>
      <c r="K1175" s="137"/>
    </row>
    <row r="1176" spans="1:11" s="91" customFormat="1">
      <c r="A1176"/>
      <c r="B1176"/>
      <c r="C1176" s="92"/>
      <c r="D1176" s="96"/>
      <c r="E1176" s="96"/>
      <c r="J1176" s="93"/>
      <c r="K1176" s="137"/>
    </row>
    <row r="1177" spans="1:11" s="91" customFormat="1">
      <c r="A1177"/>
      <c r="B1177"/>
      <c r="C1177" s="92"/>
      <c r="D1177" s="96"/>
      <c r="E1177" s="96"/>
      <c r="J1177" s="93"/>
      <c r="K1177" s="137"/>
    </row>
    <row r="1178" spans="1:11" s="91" customFormat="1">
      <c r="A1178"/>
      <c r="B1178"/>
      <c r="C1178" s="92"/>
      <c r="D1178" s="96"/>
      <c r="E1178" s="96"/>
      <c r="J1178" s="93"/>
      <c r="K1178" s="137"/>
    </row>
    <row r="1179" spans="1:11" s="91" customFormat="1">
      <c r="A1179"/>
      <c r="B1179"/>
      <c r="C1179" s="92"/>
      <c r="D1179" s="96"/>
      <c r="E1179" s="96"/>
      <c r="J1179" s="93"/>
      <c r="K1179" s="137"/>
    </row>
    <row r="1180" spans="1:11" s="91" customFormat="1">
      <c r="A1180"/>
      <c r="B1180"/>
      <c r="C1180" s="92"/>
      <c r="D1180" s="96"/>
      <c r="E1180" s="96"/>
      <c r="J1180" s="93"/>
      <c r="K1180" s="137"/>
    </row>
    <row r="1181" spans="1:11" s="91" customFormat="1">
      <c r="A1181"/>
      <c r="B1181"/>
      <c r="C1181" s="92"/>
      <c r="D1181" s="96"/>
      <c r="E1181" s="96"/>
      <c r="J1181" s="93"/>
      <c r="K1181" s="137"/>
    </row>
    <row r="1182" spans="1:11" s="91" customFormat="1">
      <c r="A1182"/>
      <c r="B1182"/>
      <c r="C1182" s="92"/>
      <c r="D1182" s="96"/>
      <c r="E1182" s="96"/>
      <c r="J1182" s="93"/>
      <c r="K1182" s="137"/>
    </row>
    <row r="1183" spans="1:11" s="91" customFormat="1">
      <c r="A1183"/>
      <c r="B1183"/>
      <c r="C1183" s="92"/>
      <c r="D1183" s="96"/>
      <c r="E1183" s="96"/>
      <c r="J1183" s="93"/>
      <c r="K1183" s="137"/>
    </row>
    <row r="1184" spans="1:11" s="91" customFormat="1">
      <c r="A1184"/>
      <c r="B1184"/>
      <c r="C1184" s="92"/>
      <c r="D1184" s="96"/>
      <c r="E1184" s="96"/>
      <c r="J1184" s="93"/>
      <c r="K1184" s="137"/>
    </row>
    <row r="1185" spans="1:11" s="91" customFormat="1">
      <c r="A1185"/>
      <c r="B1185"/>
      <c r="C1185" s="92"/>
      <c r="D1185" s="96"/>
      <c r="E1185" s="96"/>
      <c r="J1185" s="93"/>
      <c r="K1185" s="137"/>
    </row>
    <row r="1186" spans="1:11" s="91" customFormat="1">
      <c r="A1186"/>
      <c r="B1186"/>
      <c r="C1186" s="92"/>
      <c r="D1186" s="96"/>
      <c r="E1186" s="96"/>
      <c r="J1186" s="93"/>
      <c r="K1186" s="137"/>
    </row>
    <row r="1187" spans="1:11" s="91" customFormat="1">
      <c r="A1187"/>
      <c r="B1187"/>
      <c r="C1187" s="92"/>
      <c r="D1187" s="96"/>
      <c r="E1187" s="96"/>
      <c r="J1187" s="93"/>
      <c r="K1187" s="137"/>
    </row>
    <row r="1188" spans="1:11" s="91" customFormat="1">
      <c r="A1188"/>
      <c r="B1188"/>
      <c r="C1188" s="92"/>
      <c r="D1188" s="96"/>
      <c r="E1188" s="96"/>
      <c r="J1188" s="93"/>
      <c r="K1188" s="137"/>
    </row>
    <row r="1189" spans="1:11" s="91" customFormat="1">
      <c r="A1189"/>
      <c r="B1189"/>
      <c r="C1189" s="92"/>
      <c r="D1189" s="96"/>
      <c r="E1189" s="96"/>
      <c r="J1189" s="93"/>
      <c r="K1189" s="137"/>
    </row>
    <row r="1190" spans="1:11" s="91" customFormat="1">
      <c r="A1190"/>
      <c r="B1190"/>
      <c r="C1190" s="92"/>
      <c r="D1190" s="96"/>
      <c r="E1190" s="96"/>
      <c r="J1190" s="93"/>
      <c r="K1190" s="137"/>
    </row>
    <row r="1191" spans="1:11" s="91" customFormat="1">
      <c r="A1191"/>
      <c r="B1191"/>
      <c r="C1191" s="92"/>
      <c r="D1191" s="96"/>
      <c r="E1191" s="96"/>
      <c r="J1191" s="93"/>
      <c r="K1191" s="137"/>
    </row>
    <row r="1192" spans="1:11" s="91" customFormat="1">
      <c r="A1192"/>
      <c r="B1192"/>
      <c r="C1192" s="92"/>
      <c r="D1192" s="96"/>
      <c r="E1192" s="96"/>
      <c r="J1192" s="93"/>
      <c r="K1192" s="137"/>
    </row>
    <row r="1193" spans="1:11" s="91" customFormat="1">
      <c r="A1193"/>
      <c r="B1193"/>
      <c r="C1193" s="92"/>
      <c r="D1193" s="96"/>
      <c r="E1193" s="96"/>
      <c r="J1193" s="93"/>
      <c r="K1193" s="137"/>
    </row>
    <row r="1194" spans="1:11" s="91" customFormat="1">
      <c r="A1194"/>
      <c r="B1194"/>
      <c r="C1194" s="92"/>
      <c r="D1194" s="96"/>
      <c r="E1194" s="96"/>
      <c r="J1194" s="93"/>
      <c r="K1194" s="137"/>
    </row>
    <row r="1195" spans="1:11" s="91" customFormat="1">
      <c r="A1195"/>
      <c r="B1195"/>
      <c r="C1195" s="92"/>
      <c r="D1195" s="96"/>
      <c r="E1195" s="96"/>
      <c r="J1195" s="93"/>
      <c r="K1195" s="137"/>
    </row>
    <row r="1196" spans="1:11" s="91" customFormat="1">
      <c r="A1196"/>
      <c r="B1196"/>
      <c r="C1196" s="92"/>
      <c r="D1196" s="96"/>
      <c r="E1196" s="96"/>
      <c r="J1196" s="93"/>
      <c r="K1196" s="137"/>
    </row>
    <row r="1197" spans="1:11" s="91" customFormat="1">
      <c r="A1197"/>
      <c r="B1197"/>
      <c r="C1197" s="92"/>
      <c r="D1197" s="96"/>
      <c r="E1197" s="96"/>
      <c r="J1197" s="93"/>
      <c r="K1197" s="137"/>
    </row>
    <row r="1198" spans="1:11" s="91" customFormat="1">
      <c r="A1198"/>
      <c r="B1198"/>
      <c r="C1198" s="92"/>
      <c r="D1198" s="96"/>
      <c r="E1198" s="96"/>
      <c r="J1198" s="93"/>
      <c r="K1198" s="137"/>
    </row>
    <row r="1199" spans="1:11" s="91" customFormat="1">
      <c r="A1199"/>
      <c r="B1199"/>
      <c r="C1199" s="92"/>
      <c r="D1199" s="96"/>
      <c r="E1199" s="96"/>
      <c r="J1199" s="93"/>
      <c r="K1199" s="137"/>
    </row>
    <row r="1200" spans="1:11" s="91" customFormat="1">
      <c r="A1200"/>
      <c r="B1200"/>
      <c r="C1200" s="92"/>
      <c r="D1200" s="96"/>
      <c r="E1200" s="96"/>
      <c r="J1200" s="93"/>
      <c r="K1200" s="137"/>
    </row>
    <row r="1201" spans="1:11" s="91" customFormat="1">
      <c r="A1201"/>
      <c r="B1201"/>
      <c r="C1201" s="92"/>
      <c r="D1201" s="96"/>
      <c r="E1201" s="96"/>
      <c r="J1201" s="93"/>
      <c r="K1201" s="137"/>
    </row>
    <row r="1202" spans="1:11" s="91" customFormat="1">
      <c r="A1202"/>
      <c r="B1202"/>
      <c r="C1202" s="92"/>
      <c r="D1202" s="96"/>
      <c r="E1202" s="96"/>
      <c r="J1202" s="93"/>
      <c r="K1202" s="137"/>
    </row>
    <row r="1203" spans="1:11" s="91" customFormat="1">
      <c r="A1203"/>
      <c r="B1203"/>
      <c r="C1203" s="92"/>
      <c r="D1203" s="96"/>
      <c r="E1203" s="96"/>
      <c r="J1203" s="93"/>
      <c r="K1203" s="137"/>
    </row>
    <row r="1204" spans="1:11" s="91" customFormat="1">
      <c r="A1204"/>
      <c r="B1204"/>
      <c r="C1204" s="92"/>
      <c r="D1204" s="96"/>
      <c r="E1204" s="96"/>
      <c r="J1204" s="93"/>
      <c r="K1204" s="137"/>
    </row>
    <row r="1205" spans="1:11" s="91" customFormat="1">
      <c r="A1205"/>
      <c r="B1205"/>
      <c r="C1205" s="92"/>
      <c r="D1205" s="96"/>
      <c r="E1205" s="96"/>
      <c r="J1205" s="93"/>
      <c r="K1205" s="137"/>
    </row>
    <row r="1206" spans="1:11" s="91" customFormat="1">
      <c r="A1206"/>
      <c r="B1206"/>
      <c r="C1206" s="92"/>
      <c r="D1206" s="96"/>
      <c r="E1206" s="96"/>
      <c r="J1206" s="93"/>
      <c r="K1206" s="137"/>
    </row>
    <row r="1207" spans="1:11" s="91" customFormat="1">
      <c r="A1207"/>
      <c r="B1207"/>
      <c r="C1207" s="92"/>
      <c r="D1207" s="96"/>
      <c r="E1207" s="96"/>
      <c r="J1207" s="93"/>
      <c r="K1207" s="137"/>
    </row>
    <row r="1208" spans="1:11" s="91" customFormat="1">
      <c r="A1208"/>
      <c r="B1208"/>
      <c r="C1208" s="92"/>
      <c r="D1208" s="96"/>
      <c r="E1208" s="96"/>
      <c r="J1208" s="93"/>
      <c r="K1208" s="137"/>
    </row>
    <row r="1209" spans="1:11" s="91" customFormat="1">
      <c r="A1209"/>
      <c r="B1209"/>
      <c r="C1209" s="92"/>
      <c r="D1209" s="96"/>
      <c r="E1209" s="96"/>
      <c r="J1209" s="93"/>
      <c r="K1209" s="137"/>
    </row>
    <row r="1210" spans="1:11" s="91" customFormat="1">
      <c r="A1210"/>
      <c r="B1210"/>
      <c r="C1210" s="92"/>
      <c r="D1210" s="96"/>
      <c r="E1210" s="96"/>
      <c r="J1210" s="93"/>
      <c r="K1210" s="137"/>
    </row>
    <row r="1211" spans="1:11" s="91" customFormat="1">
      <c r="A1211"/>
      <c r="B1211"/>
      <c r="C1211" s="92"/>
      <c r="D1211" s="96"/>
      <c r="E1211" s="96"/>
      <c r="J1211" s="93"/>
      <c r="K1211" s="137"/>
    </row>
    <row r="1212" spans="1:11" s="91" customFormat="1">
      <c r="A1212"/>
      <c r="B1212"/>
      <c r="C1212" s="92"/>
      <c r="D1212" s="96"/>
      <c r="E1212" s="96"/>
      <c r="J1212" s="93"/>
      <c r="K1212" s="137"/>
    </row>
    <row r="1213" spans="1:11" s="91" customFormat="1">
      <c r="A1213"/>
      <c r="B1213"/>
      <c r="C1213" s="92"/>
      <c r="D1213" s="96"/>
      <c r="E1213" s="96"/>
      <c r="J1213" s="93"/>
      <c r="K1213" s="137"/>
    </row>
    <row r="1214" spans="1:11" s="91" customFormat="1">
      <c r="A1214"/>
      <c r="B1214"/>
      <c r="C1214" s="92"/>
      <c r="D1214" s="96"/>
      <c r="E1214" s="96"/>
      <c r="J1214" s="93"/>
      <c r="K1214" s="137"/>
    </row>
    <row r="1215" spans="1:11" s="91" customFormat="1">
      <c r="A1215"/>
      <c r="B1215"/>
      <c r="C1215" s="92"/>
      <c r="D1215" s="96"/>
      <c r="E1215" s="96"/>
      <c r="J1215" s="93"/>
      <c r="K1215" s="137"/>
    </row>
    <row r="1216" spans="1:11" s="91" customFormat="1">
      <c r="A1216"/>
      <c r="B1216"/>
      <c r="C1216" s="92"/>
      <c r="D1216" s="96"/>
      <c r="E1216" s="96"/>
      <c r="J1216" s="93"/>
      <c r="K1216" s="137"/>
    </row>
    <row r="1217" spans="1:11" s="91" customFormat="1">
      <c r="A1217"/>
      <c r="B1217"/>
      <c r="C1217" s="92"/>
      <c r="D1217" s="96"/>
      <c r="E1217" s="96"/>
      <c r="J1217" s="93"/>
      <c r="K1217" s="137"/>
    </row>
    <row r="1218" spans="1:11" s="91" customFormat="1">
      <c r="A1218"/>
      <c r="B1218"/>
      <c r="C1218" s="92"/>
      <c r="D1218" s="96"/>
      <c r="E1218" s="96"/>
      <c r="J1218" s="93"/>
      <c r="K1218" s="137"/>
    </row>
    <row r="1219" spans="1:11" s="91" customFormat="1">
      <c r="A1219"/>
      <c r="B1219"/>
      <c r="C1219" s="92"/>
      <c r="D1219" s="96"/>
      <c r="E1219" s="96"/>
      <c r="J1219" s="93"/>
      <c r="K1219" s="137"/>
    </row>
    <row r="1220" spans="1:11" s="91" customFormat="1">
      <c r="A1220"/>
      <c r="B1220"/>
      <c r="C1220" s="92"/>
      <c r="D1220" s="96"/>
      <c r="E1220" s="96"/>
      <c r="J1220" s="93"/>
      <c r="K1220" s="137"/>
    </row>
    <row r="1221" spans="1:11" s="91" customFormat="1">
      <c r="A1221"/>
      <c r="B1221"/>
      <c r="C1221" s="92"/>
      <c r="D1221" s="96"/>
      <c r="E1221" s="96"/>
      <c r="J1221" s="93"/>
      <c r="K1221" s="137"/>
    </row>
    <row r="1222" spans="1:11" s="91" customFormat="1">
      <c r="A1222"/>
      <c r="B1222"/>
      <c r="C1222" s="92"/>
      <c r="D1222" s="96"/>
      <c r="E1222" s="96"/>
      <c r="J1222" s="93"/>
      <c r="K1222" s="137"/>
    </row>
    <row r="1223" spans="1:11" s="91" customFormat="1">
      <c r="A1223"/>
      <c r="B1223"/>
      <c r="C1223" s="92"/>
      <c r="D1223" s="96"/>
      <c r="E1223" s="96"/>
      <c r="J1223" s="93"/>
      <c r="K1223" s="137"/>
    </row>
    <row r="1224" spans="1:11" s="91" customFormat="1">
      <c r="A1224"/>
      <c r="B1224"/>
      <c r="C1224" s="92"/>
      <c r="D1224" s="96"/>
      <c r="E1224" s="96"/>
      <c r="J1224" s="93"/>
      <c r="K1224" s="137"/>
    </row>
    <row r="1225" spans="1:11" s="91" customFormat="1">
      <c r="A1225"/>
      <c r="B1225"/>
      <c r="C1225" s="92"/>
      <c r="D1225" s="96"/>
      <c r="E1225" s="96"/>
      <c r="J1225" s="93"/>
      <c r="K1225" s="137"/>
    </row>
    <row r="1226" spans="1:11" s="91" customFormat="1">
      <c r="A1226"/>
      <c r="B1226"/>
      <c r="C1226" s="92"/>
      <c r="D1226" s="96"/>
      <c r="E1226" s="96"/>
      <c r="J1226" s="93"/>
      <c r="K1226" s="137"/>
    </row>
    <row r="1227" spans="1:11" s="91" customFormat="1">
      <c r="A1227"/>
      <c r="B1227"/>
      <c r="C1227" s="92"/>
      <c r="D1227" s="96"/>
      <c r="E1227" s="96"/>
      <c r="J1227" s="93"/>
      <c r="K1227" s="137"/>
    </row>
    <row r="1228" spans="1:11" s="91" customFormat="1">
      <c r="A1228"/>
      <c r="B1228"/>
      <c r="C1228" s="92"/>
      <c r="D1228" s="96"/>
      <c r="E1228" s="96"/>
      <c r="J1228" s="93"/>
      <c r="K1228" s="137"/>
    </row>
    <row r="1229" spans="1:11" s="91" customFormat="1">
      <c r="A1229"/>
      <c r="B1229"/>
      <c r="C1229" s="92"/>
      <c r="D1229" s="96"/>
      <c r="E1229" s="96"/>
      <c r="J1229" s="93"/>
      <c r="K1229" s="137"/>
    </row>
    <row r="1230" spans="1:11" s="91" customFormat="1">
      <c r="A1230"/>
      <c r="B1230"/>
      <c r="C1230" s="92"/>
      <c r="D1230" s="96"/>
      <c r="E1230" s="96"/>
      <c r="J1230" s="93"/>
      <c r="K1230" s="137"/>
    </row>
    <row r="1231" spans="1:11" s="91" customFormat="1">
      <c r="A1231"/>
      <c r="B1231"/>
      <c r="C1231" s="92"/>
      <c r="D1231" s="96"/>
      <c r="E1231" s="96"/>
      <c r="J1231" s="93"/>
      <c r="K1231" s="137"/>
    </row>
    <row r="1232" spans="1:11" s="91" customFormat="1">
      <c r="A1232"/>
      <c r="B1232"/>
      <c r="C1232" s="92"/>
      <c r="D1232" s="96"/>
      <c r="E1232" s="96"/>
      <c r="J1232" s="93"/>
      <c r="K1232" s="137"/>
    </row>
    <row r="1233" spans="1:11" s="91" customFormat="1">
      <c r="A1233"/>
      <c r="B1233"/>
      <c r="C1233" s="92"/>
      <c r="D1233" s="96"/>
      <c r="E1233" s="96"/>
      <c r="J1233" s="93"/>
      <c r="K1233" s="137"/>
    </row>
    <row r="1234" spans="1:11" s="91" customFormat="1">
      <c r="A1234"/>
      <c r="B1234"/>
      <c r="C1234" s="92"/>
      <c r="D1234" s="96"/>
      <c r="E1234" s="96"/>
      <c r="J1234" s="93"/>
      <c r="K1234" s="137"/>
    </row>
    <row r="1235" spans="1:11" s="91" customFormat="1">
      <c r="A1235"/>
      <c r="B1235"/>
      <c r="C1235" s="92"/>
      <c r="D1235" s="96"/>
      <c r="E1235" s="96"/>
      <c r="J1235" s="93"/>
      <c r="K1235" s="137"/>
    </row>
    <row r="1236" spans="1:11" s="91" customFormat="1">
      <c r="A1236"/>
      <c r="B1236"/>
      <c r="C1236" s="92"/>
      <c r="D1236" s="96"/>
      <c r="E1236" s="96"/>
      <c r="J1236" s="93"/>
      <c r="K1236" s="137"/>
    </row>
    <row r="1237" spans="1:11" s="91" customFormat="1">
      <c r="A1237"/>
      <c r="B1237"/>
      <c r="C1237" s="92"/>
      <c r="D1237" s="96"/>
      <c r="E1237" s="96"/>
      <c r="J1237" s="93"/>
      <c r="K1237" s="137"/>
    </row>
    <row r="1238" spans="1:11" s="91" customFormat="1">
      <c r="A1238"/>
      <c r="B1238"/>
      <c r="C1238" s="92"/>
      <c r="D1238" s="96"/>
      <c r="E1238" s="96"/>
      <c r="J1238" s="93"/>
      <c r="K1238" s="137"/>
    </row>
    <row r="1239" spans="1:11" s="91" customFormat="1">
      <c r="A1239"/>
      <c r="B1239"/>
      <c r="C1239" s="92"/>
      <c r="D1239" s="96"/>
      <c r="E1239" s="96"/>
      <c r="J1239" s="93"/>
      <c r="K1239" s="137"/>
    </row>
    <row r="1240" spans="1:11" s="91" customFormat="1">
      <c r="A1240"/>
      <c r="B1240"/>
      <c r="C1240" s="92"/>
      <c r="D1240" s="96"/>
      <c r="E1240" s="96"/>
      <c r="J1240" s="93"/>
      <c r="K1240" s="137"/>
    </row>
    <row r="1241" spans="1:11" s="91" customFormat="1">
      <c r="A1241"/>
      <c r="B1241"/>
      <c r="C1241" s="92"/>
      <c r="D1241" s="96"/>
      <c r="E1241" s="96"/>
      <c r="J1241" s="93"/>
      <c r="K1241" s="137"/>
    </row>
    <row r="1242" spans="1:11" s="91" customFormat="1">
      <c r="A1242"/>
      <c r="B1242"/>
      <c r="C1242" s="92"/>
      <c r="D1242" s="96"/>
      <c r="E1242" s="96"/>
      <c r="J1242" s="93"/>
      <c r="K1242" s="137"/>
    </row>
    <row r="1243" spans="1:11" s="91" customFormat="1">
      <c r="A1243"/>
      <c r="B1243"/>
      <c r="C1243" s="92"/>
      <c r="D1243" s="96"/>
      <c r="E1243" s="96"/>
      <c r="J1243" s="93"/>
      <c r="K1243" s="137"/>
    </row>
    <row r="1244" spans="1:11" s="91" customFormat="1">
      <c r="A1244"/>
      <c r="B1244"/>
      <c r="C1244" s="92"/>
      <c r="D1244" s="96"/>
      <c r="E1244" s="96"/>
      <c r="J1244" s="93"/>
      <c r="K1244" s="137"/>
    </row>
    <row r="1245" spans="1:11" s="91" customFormat="1">
      <c r="A1245"/>
      <c r="B1245"/>
      <c r="C1245" s="92"/>
      <c r="D1245" s="96"/>
      <c r="E1245" s="96"/>
      <c r="J1245" s="93"/>
      <c r="K1245" s="137"/>
    </row>
    <row r="1246" spans="1:11" s="91" customFormat="1">
      <c r="A1246"/>
      <c r="B1246"/>
      <c r="C1246" s="92"/>
      <c r="D1246" s="96"/>
      <c r="E1246" s="96"/>
      <c r="J1246" s="93"/>
      <c r="K1246" s="137"/>
    </row>
    <row r="1247" spans="1:11" s="91" customFormat="1">
      <c r="A1247"/>
      <c r="B1247"/>
      <c r="C1247" s="92"/>
      <c r="D1247" s="96"/>
      <c r="E1247" s="96"/>
      <c r="J1247" s="93"/>
      <c r="K1247" s="137"/>
    </row>
    <row r="1248" spans="1:11" s="91" customFormat="1">
      <c r="A1248"/>
      <c r="B1248"/>
      <c r="C1248" s="92"/>
      <c r="D1248" s="96"/>
      <c r="E1248" s="96"/>
      <c r="J1248" s="93"/>
      <c r="K1248" s="137"/>
    </row>
    <row r="1249" spans="1:11" s="91" customFormat="1">
      <c r="A1249"/>
      <c r="B1249"/>
      <c r="C1249" s="92"/>
      <c r="D1249" s="96"/>
      <c r="E1249" s="96"/>
      <c r="J1249" s="93"/>
      <c r="K1249" s="137"/>
    </row>
    <row r="1250" spans="1:11" s="91" customFormat="1">
      <c r="A1250"/>
      <c r="B1250"/>
      <c r="C1250" s="92"/>
      <c r="D1250" s="96"/>
      <c r="E1250" s="96"/>
      <c r="J1250" s="93"/>
      <c r="K1250" s="137"/>
    </row>
    <row r="1251" spans="1:11" s="91" customFormat="1">
      <c r="A1251"/>
      <c r="B1251"/>
      <c r="C1251" s="92"/>
      <c r="D1251" s="96"/>
      <c r="E1251" s="96"/>
      <c r="J1251" s="93"/>
      <c r="K1251" s="137"/>
    </row>
    <row r="1252" spans="1:11" s="91" customFormat="1">
      <c r="A1252"/>
      <c r="B1252"/>
      <c r="C1252" s="92"/>
      <c r="D1252" s="96"/>
      <c r="E1252" s="96"/>
      <c r="J1252" s="93"/>
      <c r="K1252" s="137"/>
    </row>
    <row r="1253" spans="1:11" s="91" customFormat="1">
      <c r="A1253"/>
      <c r="B1253"/>
      <c r="C1253" s="92"/>
      <c r="D1253" s="96"/>
      <c r="E1253" s="96"/>
      <c r="J1253" s="93"/>
      <c r="K1253" s="137"/>
    </row>
    <row r="1254" spans="1:11" s="91" customFormat="1">
      <c r="A1254"/>
      <c r="B1254"/>
      <c r="C1254" s="92"/>
      <c r="D1254" s="96"/>
      <c r="E1254" s="96"/>
      <c r="J1254" s="93"/>
      <c r="K1254" s="137"/>
    </row>
    <row r="1255" spans="1:11" s="91" customFormat="1">
      <c r="A1255"/>
      <c r="B1255"/>
      <c r="C1255" s="92"/>
      <c r="D1255" s="96"/>
      <c r="E1255" s="96"/>
      <c r="J1255" s="93"/>
      <c r="K1255" s="137"/>
    </row>
    <row r="1256" spans="1:11" s="91" customFormat="1">
      <c r="A1256"/>
      <c r="B1256"/>
      <c r="C1256" s="92"/>
      <c r="D1256" s="96"/>
      <c r="E1256" s="96"/>
      <c r="J1256" s="93"/>
      <c r="K1256" s="137"/>
    </row>
    <row r="1257" spans="1:11" s="91" customFormat="1">
      <c r="A1257"/>
      <c r="B1257"/>
      <c r="C1257" s="92"/>
      <c r="D1257" s="96"/>
      <c r="E1257" s="96"/>
      <c r="J1257" s="93"/>
      <c r="K1257" s="137"/>
    </row>
    <row r="1258" spans="1:11" s="91" customFormat="1">
      <c r="A1258"/>
      <c r="B1258"/>
      <c r="C1258" s="92"/>
      <c r="D1258" s="96"/>
      <c r="E1258" s="96"/>
      <c r="J1258" s="93"/>
      <c r="K1258" s="137"/>
    </row>
    <row r="1259" spans="1:11" s="91" customFormat="1">
      <c r="A1259"/>
      <c r="B1259"/>
      <c r="C1259" s="92"/>
      <c r="D1259" s="96"/>
      <c r="E1259" s="96"/>
      <c r="J1259" s="93"/>
      <c r="K1259" s="137"/>
    </row>
    <row r="1260" spans="1:11" s="91" customFormat="1">
      <c r="A1260"/>
      <c r="B1260"/>
      <c r="C1260" s="92"/>
      <c r="D1260" s="96"/>
      <c r="E1260" s="96"/>
      <c r="J1260" s="93"/>
      <c r="K1260" s="137"/>
    </row>
    <row r="1261" spans="1:11" s="91" customFormat="1">
      <c r="A1261"/>
      <c r="B1261"/>
      <c r="C1261" s="92"/>
      <c r="D1261" s="96"/>
      <c r="E1261" s="96"/>
      <c r="J1261" s="93"/>
      <c r="K1261" s="137"/>
    </row>
    <row r="1262" spans="1:11" s="91" customFormat="1">
      <c r="A1262"/>
      <c r="B1262"/>
      <c r="C1262" s="92"/>
      <c r="D1262" s="96"/>
      <c r="E1262" s="96"/>
      <c r="J1262" s="93"/>
      <c r="K1262" s="137"/>
    </row>
    <row r="1263" spans="1:11" s="91" customFormat="1">
      <c r="A1263"/>
      <c r="B1263"/>
      <c r="C1263" s="92"/>
      <c r="D1263" s="96"/>
      <c r="E1263" s="96"/>
      <c r="J1263" s="93"/>
      <c r="K1263" s="137"/>
    </row>
    <row r="1264" spans="1:11" s="91" customFormat="1">
      <c r="A1264"/>
      <c r="B1264"/>
      <c r="C1264" s="92"/>
      <c r="D1264" s="96"/>
      <c r="E1264" s="96"/>
      <c r="J1264" s="93"/>
      <c r="K1264" s="137"/>
    </row>
    <row r="1265" spans="1:11" s="91" customFormat="1">
      <c r="A1265"/>
      <c r="B1265"/>
      <c r="C1265" s="92"/>
      <c r="D1265" s="96"/>
      <c r="E1265" s="96"/>
      <c r="J1265" s="93"/>
      <c r="K1265" s="137"/>
    </row>
    <row r="1266" spans="1:11" s="91" customFormat="1">
      <c r="A1266"/>
      <c r="B1266"/>
      <c r="C1266" s="92"/>
      <c r="D1266" s="96"/>
      <c r="E1266" s="96"/>
      <c r="J1266" s="93"/>
      <c r="K1266" s="137"/>
    </row>
    <row r="1267" spans="1:11" s="91" customFormat="1">
      <c r="A1267"/>
      <c r="B1267"/>
      <c r="C1267" s="92"/>
      <c r="D1267" s="96"/>
      <c r="E1267" s="96"/>
      <c r="J1267" s="93"/>
      <c r="K1267" s="137"/>
    </row>
    <row r="1268" spans="1:11" s="91" customFormat="1">
      <c r="A1268"/>
      <c r="B1268"/>
      <c r="C1268" s="92"/>
      <c r="D1268" s="96"/>
      <c r="E1268" s="96"/>
      <c r="J1268" s="93"/>
      <c r="K1268" s="137"/>
    </row>
    <row r="1269" spans="1:11" s="91" customFormat="1">
      <c r="A1269"/>
      <c r="B1269"/>
      <c r="C1269" s="92"/>
      <c r="D1269" s="96"/>
      <c r="E1269" s="96"/>
      <c r="J1269" s="93"/>
      <c r="K1269" s="137"/>
    </row>
    <row r="1270" spans="1:11" s="91" customFormat="1">
      <c r="A1270"/>
      <c r="B1270"/>
      <c r="C1270" s="92"/>
      <c r="D1270" s="96"/>
      <c r="E1270" s="96"/>
      <c r="J1270" s="93"/>
      <c r="K1270" s="137"/>
    </row>
    <row r="1271" spans="1:11" s="91" customFormat="1">
      <c r="A1271"/>
      <c r="B1271"/>
      <c r="C1271" s="92"/>
      <c r="D1271" s="96"/>
      <c r="E1271" s="96"/>
      <c r="J1271" s="93"/>
      <c r="K1271" s="137"/>
    </row>
    <row r="1272" spans="1:11" s="91" customFormat="1">
      <c r="A1272"/>
      <c r="B1272"/>
      <c r="C1272" s="92"/>
      <c r="D1272" s="96"/>
      <c r="E1272" s="96"/>
      <c r="J1272" s="93"/>
      <c r="K1272" s="137"/>
    </row>
    <row r="1273" spans="1:11" s="91" customFormat="1">
      <c r="A1273"/>
      <c r="B1273"/>
      <c r="C1273" s="92"/>
      <c r="D1273" s="96"/>
      <c r="E1273" s="96"/>
      <c r="J1273" s="93"/>
      <c r="K1273" s="137"/>
    </row>
    <row r="1274" spans="1:11" s="91" customFormat="1">
      <c r="A1274"/>
      <c r="B1274"/>
      <c r="C1274" s="92"/>
      <c r="D1274" s="96"/>
      <c r="E1274" s="96"/>
      <c r="J1274" s="93"/>
      <c r="K1274" s="137"/>
    </row>
    <row r="1275" spans="1:11" s="91" customFormat="1">
      <c r="A1275"/>
      <c r="B1275"/>
      <c r="C1275" s="92"/>
      <c r="D1275" s="96"/>
      <c r="E1275" s="96"/>
      <c r="J1275" s="93"/>
      <c r="K1275" s="137"/>
    </row>
    <row r="1276" spans="1:11" s="91" customFormat="1">
      <c r="A1276"/>
      <c r="B1276"/>
      <c r="C1276" s="92"/>
      <c r="D1276" s="96"/>
      <c r="E1276" s="96"/>
      <c r="J1276" s="93"/>
      <c r="K1276" s="137"/>
    </row>
    <row r="1277" spans="1:11" s="91" customFormat="1">
      <c r="A1277"/>
      <c r="B1277"/>
      <c r="C1277" s="92"/>
      <c r="D1277" s="96"/>
      <c r="E1277" s="96"/>
      <c r="J1277" s="93"/>
      <c r="K1277" s="137"/>
    </row>
    <row r="1278" spans="1:11" s="91" customFormat="1">
      <c r="A1278"/>
      <c r="B1278"/>
      <c r="C1278" s="92"/>
      <c r="D1278" s="96"/>
      <c r="E1278" s="96"/>
      <c r="J1278" s="93"/>
      <c r="K1278" s="137"/>
    </row>
    <row r="1279" spans="1:11" s="91" customFormat="1">
      <c r="A1279"/>
      <c r="B1279"/>
      <c r="C1279" s="92"/>
      <c r="D1279" s="96"/>
      <c r="E1279" s="96"/>
      <c r="J1279" s="93"/>
      <c r="K1279" s="137"/>
    </row>
    <row r="1280" spans="1:11" s="91" customFormat="1">
      <c r="A1280"/>
      <c r="B1280"/>
      <c r="C1280" s="92"/>
      <c r="D1280" s="96"/>
      <c r="E1280" s="96"/>
      <c r="J1280" s="93"/>
      <c r="K1280" s="137"/>
    </row>
    <row r="1281" spans="1:11" s="91" customFormat="1">
      <c r="A1281"/>
      <c r="B1281"/>
      <c r="C1281" s="92"/>
      <c r="D1281" s="96"/>
      <c r="E1281" s="96"/>
      <c r="J1281" s="93"/>
      <c r="K1281" s="137"/>
    </row>
    <row r="1282" spans="1:11" s="91" customFormat="1">
      <c r="A1282"/>
      <c r="B1282"/>
      <c r="C1282" s="92"/>
      <c r="D1282" s="96"/>
      <c r="E1282" s="96"/>
      <c r="J1282" s="93"/>
      <c r="K1282" s="137"/>
    </row>
    <row r="1283" spans="1:11" s="91" customFormat="1">
      <c r="A1283"/>
      <c r="B1283"/>
      <c r="C1283" s="92"/>
      <c r="D1283" s="96"/>
      <c r="E1283" s="96"/>
      <c r="J1283" s="93"/>
      <c r="K1283" s="137"/>
    </row>
    <row r="1284" spans="1:11" s="91" customFormat="1">
      <c r="A1284"/>
      <c r="B1284"/>
      <c r="C1284" s="92"/>
      <c r="D1284" s="96"/>
      <c r="E1284" s="96"/>
      <c r="J1284" s="93"/>
      <c r="K1284" s="137"/>
    </row>
    <row r="1285" spans="1:11" s="91" customFormat="1">
      <c r="A1285"/>
      <c r="B1285"/>
      <c r="C1285" s="92"/>
      <c r="D1285" s="96"/>
      <c r="E1285" s="96"/>
      <c r="J1285" s="93"/>
      <c r="K1285" s="137"/>
    </row>
    <row r="1286" spans="1:11" s="91" customFormat="1">
      <c r="A1286"/>
      <c r="B1286"/>
      <c r="C1286" s="92"/>
      <c r="D1286" s="96"/>
      <c r="E1286" s="96"/>
      <c r="J1286" s="93"/>
      <c r="K1286" s="137"/>
    </row>
    <row r="1287" spans="1:11" s="91" customFormat="1">
      <c r="A1287"/>
      <c r="B1287"/>
      <c r="C1287" s="92"/>
      <c r="D1287" s="96"/>
      <c r="E1287" s="96"/>
      <c r="J1287" s="93"/>
      <c r="K1287" s="137"/>
    </row>
    <row r="1288" spans="1:11" s="91" customFormat="1">
      <c r="A1288"/>
      <c r="B1288"/>
      <c r="C1288" s="92"/>
      <c r="D1288" s="96"/>
      <c r="E1288" s="96"/>
      <c r="J1288" s="93"/>
      <c r="K1288" s="137"/>
    </row>
    <row r="1289" spans="1:11" s="91" customFormat="1">
      <c r="A1289"/>
      <c r="B1289"/>
      <c r="C1289" s="92"/>
      <c r="D1289" s="96"/>
      <c r="E1289" s="96"/>
      <c r="J1289" s="93"/>
      <c r="K1289" s="137"/>
    </row>
    <row r="1290" spans="1:11" s="91" customFormat="1">
      <c r="A1290"/>
      <c r="B1290"/>
      <c r="C1290" s="92"/>
      <c r="D1290" s="96"/>
      <c r="E1290" s="96"/>
      <c r="J1290" s="93"/>
      <c r="K1290" s="137"/>
    </row>
    <row r="1291" spans="1:11" s="91" customFormat="1">
      <c r="A1291"/>
      <c r="B1291"/>
      <c r="C1291" s="92"/>
      <c r="D1291" s="96"/>
      <c r="E1291" s="96"/>
      <c r="J1291" s="93"/>
      <c r="K1291" s="137"/>
    </row>
    <row r="1292" spans="1:11" s="91" customFormat="1">
      <c r="A1292"/>
      <c r="B1292"/>
      <c r="C1292" s="92"/>
      <c r="D1292" s="96"/>
      <c r="E1292" s="96"/>
      <c r="J1292" s="93"/>
      <c r="K1292" s="137"/>
    </row>
    <row r="1293" spans="1:11" s="91" customFormat="1">
      <c r="A1293"/>
      <c r="B1293"/>
      <c r="C1293" s="92"/>
      <c r="D1293" s="96"/>
      <c r="E1293" s="96"/>
      <c r="J1293" s="93"/>
      <c r="K1293" s="137"/>
    </row>
    <row r="1294" spans="1:11" s="91" customFormat="1">
      <c r="A1294"/>
      <c r="B1294"/>
      <c r="C1294" s="92"/>
      <c r="D1294" s="96"/>
      <c r="E1294" s="96"/>
      <c r="J1294" s="93"/>
      <c r="K1294" s="137"/>
    </row>
    <row r="1295" spans="1:11" s="91" customFormat="1">
      <c r="A1295"/>
      <c r="B1295"/>
      <c r="C1295" s="92"/>
      <c r="D1295" s="96"/>
      <c r="E1295" s="96"/>
      <c r="J1295" s="93"/>
      <c r="K1295" s="137"/>
    </row>
    <row r="1296" spans="1:11" s="91" customFormat="1">
      <c r="A1296"/>
      <c r="B1296"/>
      <c r="C1296" s="92"/>
      <c r="D1296" s="96"/>
      <c r="E1296" s="96"/>
      <c r="J1296" s="93"/>
      <c r="K1296" s="137"/>
    </row>
    <row r="1297" spans="1:11" s="91" customFormat="1">
      <c r="A1297"/>
      <c r="B1297"/>
      <c r="C1297" s="92"/>
      <c r="D1297" s="96"/>
      <c r="E1297" s="96"/>
      <c r="J1297" s="93"/>
      <c r="K1297" s="137"/>
    </row>
    <row r="1298" spans="1:11" s="91" customFormat="1">
      <c r="A1298"/>
      <c r="B1298"/>
      <c r="C1298" s="92"/>
      <c r="D1298" s="96"/>
      <c r="E1298" s="96"/>
      <c r="J1298" s="93"/>
      <c r="K1298" s="137"/>
    </row>
    <row r="1299" spans="1:11" s="91" customFormat="1">
      <c r="A1299"/>
      <c r="B1299"/>
      <c r="C1299" s="92"/>
      <c r="D1299" s="96"/>
      <c r="E1299" s="96"/>
      <c r="J1299" s="93"/>
      <c r="K1299" s="137"/>
    </row>
    <row r="1300" spans="1:11" s="91" customFormat="1">
      <c r="A1300"/>
      <c r="B1300"/>
      <c r="C1300" s="92"/>
      <c r="D1300" s="96"/>
      <c r="E1300" s="96"/>
      <c r="J1300" s="93"/>
      <c r="K1300" s="137"/>
    </row>
    <row r="1301" spans="1:11" s="91" customFormat="1">
      <c r="A1301"/>
      <c r="B1301"/>
      <c r="C1301" s="92"/>
      <c r="D1301" s="96"/>
      <c r="E1301" s="96"/>
      <c r="J1301" s="93"/>
      <c r="K1301" s="137"/>
    </row>
    <row r="1302" spans="1:11" s="91" customFormat="1">
      <c r="A1302"/>
      <c r="B1302"/>
      <c r="C1302" s="92"/>
      <c r="D1302" s="96"/>
      <c r="E1302" s="96"/>
      <c r="J1302" s="93"/>
      <c r="K1302" s="137"/>
    </row>
    <row r="1303" spans="1:11" s="91" customFormat="1">
      <c r="A1303"/>
      <c r="B1303"/>
      <c r="C1303" s="92"/>
      <c r="D1303" s="96"/>
      <c r="E1303" s="96"/>
      <c r="J1303" s="93"/>
      <c r="K1303" s="137"/>
    </row>
    <row r="1304" spans="1:11" s="91" customFormat="1">
      <c r="A1304"/>
      <c r="B1304"/>
      <c r="C1304" s="92"/>
      <c r="D1304" s="96"/>
      <c r="E1304" s="96"/>
      <c r="J1304" s="93"/>
      <c r="K1304" s="137"/>
    </row>
    <row r="1305" spans="1:11" s="91" customFormat="1">
      <c r="A1305"/>
      <c r="B1305"/>
      <c r="C1305" s="92"/>
      <c r="D1305" s="96"/>
      <c r="E1305" s="96"/>
      <c r="J1305" s="93"/>
      <c r="K1305" s="137"/>
    </row>
    <row r="1306" spans="1:11" s="91" customFormat="1">
      <c r="A1306"/>
      <c r="B1306"/>
      <c r="C1306" s="92"/>
      <c r="D1306" s="96"/>
      <c r="E1306" s="96"/>
      <c r="J1306" s="93"/>
      <c r="K1306" s="137"/>
    </row>
    <row r="1307" spans="1:11" s="91" customFormat="1">
      <c r="A1307"/>
      <c r="B1307"/>
      <c r="C1307" s="92"/>
      <c r="D1307" s="96"/>
      <c r="E1307" s="96"/>
      <c r="J1307" s="93"/>
      <c r="K1307" s="137"/>
    </row>
    <row r="1308" spans="1:11" s="91" customFormat="1">
      <c r="A1308"/>
      <c r="B1308"/>
      <c r="C1308" s="92"/>
      <c r="D1308" s="96"/>
      <c r="E1308" s="96"/>
      <c r="J1308" s="93"/>
      <c r="K1308" s="137"/>
    </row>
    <row r="1309" spans="1:11" s="91" customFormat="1">
      <c r="A1309"/>
      <c r="B1309"/>
      <c r="C1309" s="92"/>
      <c r="D1309" s="96"/>
      <c r="E1309" s="96"/>
      <c r="J1309" s="93"/>
      <c r="K1309" s="137"/>
    </row>
    <row r="1310" spans="1:11" s="91" customFormat="1">
      <c r="A1310"/>
      <c r="B1310"/>
      <c r="C1310" s="92"/>
      <c r="D1310" s="96"/>
      <c r="E1310" s="96"/>
      <c r="J1310" s="93"/>
      <c r="K1310" s="137"/>
    </row>
    <row r="1311" spans="1:11" s="91" customFormat="1">
      <c r="A1311"/>
      <c r="B1311"/>
      <c r="C1311" s="92"/>
      <c r="D1311" s="96"/>
      <c r="E1311" s="96"/>
      <c r="J1311" s="93"/>
      <c r="K1311" s="137"/>
    </row>
    <row r="1312" spans="1:11" s="91" customFormat="1">
      <c r="A1312"/>
      <c r="B1312"/>
      <c r="C1312" s="92"/>
      <c r="D1312" s="96"/>
      <c r="E1312" s="96"/>
      <c r="J1312" s="93"/>
      <c r="K1312" s="137"/>
    </row>
    <row r="1313" spans="1:11" s="91" customFormat="1">
      <c r="A1313"/>
      <c r="B1313"/>
      <c r="C1313" s="92"/>
      <c r="D1313" s="96"/>
      <c r="E1313" s="96"/>
      <c r="J1313" s="93"/>
      <c r="K1313" s="137"/>
    </row>
    <row r="1314" spans="1:11" s="91" customFormat="1">
      <c r="A1314"/>
      <c r="B1314"/>
      <c r="C1314" s="92"/>
      <c r="D1314" s="96"/>
      <c r="E1314" s="96"/>
      <c r="J1314" s="93"/>
      <c r="K1314" s="137"/>
    </row>
    <row r="1315" spans="1:11" s="91" customFormat="1">
      <c r="A1315"/>
      <c r="B1315"/>
      <c r="C1315" s="92"/>
      <c r="D1315" s="96"/>
      <c r="E1315" s="96"/>
      <c r="J1315" s="93"/>
      <c r="K1315" s="137"/>
    </row>
    <row r="1316" spans="1:11" s="91" customFormat="1">
      <c r="A1316"/>
      <c r="B1316"/>
      <c r="C1316" s="92"/>
      <c r="D1316" s="96"/>
      <c r="E1316" s="96"/>
      <c r="J1316" s="93"/>
      <c r="K1316" s="137"/>
    </row>
    <row r="1317" spans="1:11" s="91" customFormat="1">
      <c r="A1317"/>
      <c r="B1317"/>
      <c r="C1317" s="92"/>
      <c r="D1317" s="96"/>
      <c r="E1317" s="96"/>
      <c r="J1317" s="93"/>
      <c r="K1317" s="137"/>
    </row>
    <row r="1318" spans="1:11" s="91" customFormat="1">
      <c r="A1318"/>
      <c r="B1318"/>
      <c r="C1318" s="92"/>
      <c r="D1318" s="96"/>
      <c r="E1318" s="96"/>
      <c r="J1318" s="93"/>
      <c r="K1318" s="137"/>
    </row>
    <row r="1319" spans="1:11" s="91" customFormat="1">
      <c r="A1319"/>
      <c r="B1319"/>
      <c r="C1319" s="92"/>
      <c r="D1319" s="96"/>
      <c r="E1319" s="96"/>
      <c r="J1319" s="93"/>
      <c r="K1319" s="137"/>
    </row>
    <row r="1320" spans="1:11" s="91" customFormat="1">
      <c r="A1320"/>
      <c r="B1320"/>
      <c r="C1320" s="92"/>
      <c r="D1320" s="96"/>
      <c r="E1320" s="96"/>
      <c r="J1320" s="93"/>
      <c r="K1320" s="137"/>
    </row>
    <row r="1321" spans="1:11" s="91" customFormat="1">
      <c r="A1321"/>
      <c r="B1321"/>
      <c r="C1321" s="92"/>
      <c r="D1321" s="96"/>
      <c r="E1321" s="96"/>
      <c r="J1321" s="93"/>
      <c r="K1321" s="137"/>
    </row>
    <row r="1322" spans="1:11" s="91" customFormat="1">
      <c r="A1322"/>
      <c r="B1322"/>
      <c r="C1322" s="92"/>
      <c r="D1322" s="96"/>
      <c r="E1322" s="96"/>
      <c r="J1322" s="93"/>
      <c r="K1322" s="137"/>
    </row>
    <row r="1323" spans="1:11" s="91" customFormat="1">
      <c r="A1323"/>
      <c r="B1323"/>
      <c r="C1323" s="92"/>
      <c r="D1323" s="96"/>
      <c r="E1323" s="96"/>
      <c r="J1323" s="93"/>
      <c r="K1323" s="137"/>
    </row>
    <row r="1324" spans="1:11" s="91" customFormat="1">
      <c r="A1324"/>
      <c r="B1324"/>
      <c r="C1324" s="92"/>
      <c r="D1324" s="96"/>
      <c r="E1324" s="96"/>
      <c r="J1324" s="93"/>
      <c r="K1324" s="137"/>
    </row>
    <row r="1325" spans="1:11" s="91" customFormat="1">
      <c r="A1325"/>
      <c r="B1325"/>
      <c r="C1325" s="92"/>
      <c r="D1325" s="96"/>
      <c r="E1325" s="96"/>
      <c r="J1325" s="93"/>
      <c r="K1325" s="137"/>
    </row>
    <row r="1326" spans="1:11" s="91" customFormat="1">
      <c r="A1326"/>
      <c r="B1326"/>
      <c r="C1326" s="92"/>
      <c r="D1326" s="96"/>
      <c r="E1326" s="96"/>
      <c r="J1326" s="93"/>
      <c r="K1326" s="137"/>
    </row>
    <row r="1327" spans="1:11" s="91" customFormat="1">
      <c r="A1327"/>
      <c r="B1327"/>
      <c r="C1327" s="92"/>
      <c r="D1327" s="96"/>
      <c r="E1327" s="96"/>
      <c r="J1327" s="93"/>
      <c r="K1327" s="137"/>
    </row>
    <row r="1328" spans="1:11" s="91" customFormat="1">
      <c r="A1328"/>
      <c r="B1328"/>
      <c r="C1328" s="92"/>
      <c r="D1328" s="96"/>
      <c r="E1328" s="96"/>
      <c r="J1328" s="93"/>
      <c r="K1328" s="137"/>
    </row>
    <row r="1329" spans="1:11" s="91" customFormat="1">
      <c r="A1329"/>
      <c r="B1329"/>
      <c r="C1329" s="92"/>
      <c r="D1329" s="96"/>
      <c r="E1329" s="96"/>
      <c r="J1329" s="93"/>
      <c r="K1329" s="137"/>
    </row>
    <row r="1330" spans="1:11" s="91" customFormat="1">
      <c r="A1330"/>
      <c r="B1330"/>
      <c r="C1330" s="92"/>
      <c r="D1330" s="96"/>
      <c r="E1330" s="96"/>
      <c r="J1330" s="93"/>
      <c r="K1330" s="137"/>
    </row>
    <row r="1331" spans="1:11" s="91" customFormat="1">
      <c r="A1331"/>
      <c r="B1331"/>
      <c r="C1331" s="92"/>
      <c r="D1331" s="96"/>
      <c r="E1331" s="96"/>
      <c r="J1331" s="93"/>
      <c r="K1331" s="137"/>
    </row>
    <row r="1332" spans="1:11" s="91" customFormat="1">
      <c r="A1332"/>
      <c r="B1332"/>
      <c r="C1332" s="92"/>
      <c r="D1332" s="96"/>
      <c r="E1332" s="96"/>
      <c r="J1332" s="93"/>
      <c r="K1332" s="137"/>
    </row>
    <row r="1333" spans="1:11" s="91" customFormat="1">
      <c r="A1333"/>
      <c r="B1333"/>
      <c r="C1333" s="92"/>
      <c r="D1333" s="96"/>
      <c r="E1333" s="96"/>
      <c r="J1333" s="93"/>
      <c r="K1333" s="137"/>
    </row>
    <row r="1334" spans="1:11" s="91" customFormat="1">
      <c r="A1334"/>
      <c r="B1334"/>
      <c r="C1334" s="92"/>
      <c r="D1334" s="96"/>
      <c r="E1334" s="96"/>
      <c r="J1334" s="93"/>
      <c r="K1334" s="137"/>
    </row>
    <row r="1335" spans="1:11" s="91" customFormat="1">
      <c r="A1335"/>
      <c r="B1335"/>
      <c r="C1335" s="92"/>
      <c r="D1335" s="96"/>
      <c r="E1335" s="96"/>
      <c r="J1335" s="93"/>
      <c r="K1335" s="137"/>
    </row>
    <row r="1336" spans="1:11" s="91" customFormat="1">
      <c r="A1336"/>
      <c r="B1336"/>
      <c r="C1336" s="92"/>
      <c r="D1336" s="96"/>
      <c r="E1336" s="96"/>
      <c r="J1336" s="93"/>
      <c r="K1336" s="137"/>
    </row>
    <row r="1337" spans="1:11" s="91" customFormat="1">
      <c r="A1337"/>
      <c r="B1337"/>
      <c r="C1337" s="92"/>
      <c r="D1337" s="96"/>
      <c r="E1337" s="96"/>
      <c r="J1337" s="93"/>
      <c r="K1337" s="137"/>
    </row>
    <row r="1338" spans="1:11" s="91" customFormat="1">
      <c r="A1338"/>
      <c r="B1338"/>
      <c r="C1338" s="92"/>
      <c r="D1338" s="96"/>
      <c r="E1338" s="96"/>
      <c r="J1338" s="93"/>
      <c r="K1338" s="137"/>
    </row>
    <row r="1339" spans="1:11" s="91" customFormat="1">
      <c r="A1339"/>
      <c r="B1339"/>
      <c r="C1339" s="92"/>
      <c r="D1339" s="96"/>
      <c r="E1339" s="96"/>
      <c r="J1339" s="93"/>
      <c r="K1339" s="137"/>
    </row>
    <row r="1340" spans="1:11" s="91" customFormat="1">
      <c r="A1340"/>
      <c r="B1340"/>
      <c r="C1340" s="92"/>
      <c r="D1340" s="96"/>
      <c r="E1340" s="96"/>
      <c r="J1340" s="93"/>
      <c r="K1340" s="137"/>
    </row>
    <row r="1341" spans="1:11" s="91" customFormat="1">
      <c r="A1341"/>
      <c r="B1341"/>
      <c r="C1341" s="92"/>
      <c r="D1341" s="96"/>
      <c r="E1341" s="96"/>
      <c r="J1341" s="93"/>
      <c r="K1341" s="137"/>
    </row>
    <row r="1342" spans="1:11" s="91" customFormat="1">
      <c r="A1342"/>
      <c r="B1342"/>
      <c r="C1342" s="92"/>
      <c r="D1342" s="96"/>
      <c r="E1342" s="96"/>
      <c r="J1342" s="93"/>
      <c r="K1342" s="137"/>
    </row>
    <row r="1343" spans="1:11" s="91" customFormat="1">
      <c r="A1343"/>
      <c r="B1343"/>
      <c r="C1343" s="92"/>
      <c r="D1343" s="96"/>
      <c r="E1343" s="96"/>
      <c r="J1343" s="93"/>
      <c r="K1343" s="137"/>
    </row>
    <row r="1344" spans="1:11" s="91" customFormat="1">
      <c r="A1344"/>
      <c r="B1344"/>
      <c r="C1344" s="92"/>
      <c r="D1344" s="96"/>
      <c r="E1344" s="96"/>
      <c r="J1344" s="93"/>
      <c r="K1344" s="137"/>
    </row>
    <row r="1345" spans="1:11" s="91" customFormat="1">
      <c r="A1345"/>
      <c r="B1345"/>
      <c r="C1345" s="92"/>
      <c r="D1345" s="96"/>
      <c r="E1345" s="96"/>
      <c r="J1345" s="93"/>
      <c r="K1345" s="137"/>
    </row>
    <row r="1346" spans="1:11" s="91" customFormat="1">
      <c r="A1346"/>
      <c r="B1346"/>
      <c r="C1346" s="92"/>
      <c r="D1346" s="96"/>
      <c r="E1346" s="96"/>
      <c r="J1346" s="93"/>
      <c r="K1346" s="137"/>
    </row>
    <row r="1347" spans="1:11" s="91" customFormat="1">
      <c r="A1347"/>
      <c r="B1347"/>
      <c r="C1347" s="92"/>
      <c r="D1347" s="96"/>
      <c r="E1347" s="96"/>
      <c r="J1347" s="93"/>
      <c r="K1347" s="137"/>
    </row>
    <row r="1348" spans="1:11" s="91" customFormat="1">
      <c r="A1348"/>
      <c r="B1348"/>
      <c r="C1348" s="92"/>
      <c r="D1348" s="96"/>
      <c r="E1348" s="96"/>
      <c r="J1348" s="93"/>
      <c r="K1348" s="137"/>
    </row>
    <row r="1349" spans="1:11" s="91" customFormat="1">
      <c r="A1349"/>
      <c r="B1349"/>
      <c r="C1349" s="92"/>
      <c r="D1349" s="96"/>
      <c r="E1349" s="96"/>
      <c r="J1349" s="93"/>
      <c r="K1349" s="137"/>
    </row>
    <row r="1350" spans="1:11" s="91" customFormat="1">
      <c r="A1350"/>
      <c r="B1350"/>
      <c r="C1350" s="92"/>
      <c r="D1350" s="96"/>
      <c r="E1350" s="96"/>
      <c r="J1350" s="93"/>
      <c r="K1350" s="137"/>
    </row>
    <row r="1351" spans="1:11" s="91" customFormat="1">
      <c r="A1351"/>
      <c r="B1351"/>
      <c r="C1351" s="92"/>
      <c r="D1351" s="96"/>
      <c r="E1351" s="96"/>
      <c r="J1351" s="93"/>
      <c r="K1351" s="137"/>
    </row>
    <row r="1352" spans="1:11" s="91" customFormat="1">
      <c r="A1352"/>
      <c r="B1352"/>
      <c r="C1352" s="92"/>
      <c r="D1352" s="96"/>
      <c r="E1352" s="96"/>
      <c r="J1352" s="93"/>
      <c r="K1352" s="137"/>
    </row>
    <row r="1353" spans="1:11" s="91" customFormat="1">
      <c r="A1353"/>
      <c r="B1353"/>
      <c r="C1353" s="92"/>
      <c r="D1353" s="96"/>
      <c r="E1353" s="96"/>
      <c r="J1353" s="93"/>
      <c r="K1353" s="137"/>
    </row>
    <row r="1354" spans="1:11" s="91" customFormat="1">
      <c r="A1354"/>
      <c r="B1354"/>
      <c r="C1354" s="92"/>
      <c r="D1354" s="96"/>
      <c r="E1354" s="96"/>
      <c r="J1354" s="93"/>
      <c r="K1354" s="137"/>
    </row>
    <row r="1355" spans="1:11" s="91" customFormat="1">
      <c r="A1355"/>
      <c r="B1355"/>
      <c r="C1355" s="92"/>
      <c r="D1355" s="96"/>
      <c r="E1355" s="96"/>
      <c r="J1355" s="93"/>
      <c r="K1355" s="137"/>
    </row>
    <row r="1356" spans="1:11" s="91" customFormat="1">
      <c r="A1356"/>
      <c r="B1356"/>
      <c r="C1356" s="92"/>
      <c r="D1356" s="96"/>
      <c r="E1356" s="96"/>
      <c r="J1356" s="93"/>
      <c r="K1356" s="137"/>
    </row>
    <row r="1357" spans="1:11" s="91" customFormat="1">
      <c r="A1357"/>
      <c r="B1357"/>
      <c r="C1357" s="92"/>
      <c r="D1357" s="96"/>
      <c r="E1357" s="96"/>
      <c r="J1357" s="93"/>
      <c r="K1357" s="137"/>
    </row>
    <row r="1358" spans="1:11" s="91" customFormat="1">
      <c r="A1358"/>
      <c r="B1358"/>
      <c r="C1358" s="92"/>
      <c r="D1358" s="96"/>
      <c r="E1358" s="96"/>
      <c r="J1358" s="93"/>
      <c r="K1358" s="137"/>
    </row>
    <row r="1359" spans="1:11" s="91" customFormat="1">
      <c r="A1359"/>
      <c r="B1359"/>
      <c r="C1359" s="92"/>
      <c r="D1359" s="96"/>
      <c r="E1359" s="96"/>
      <c r="J1359" s="93"/>
      <c r="K1359" s="137"/>
    </row>
    <row r="1360" spans="1:11" s="91" customFormat="1">
      <c r="A1360"/>
      <c r="B1360"/>
      <c r="C1360" s="92"/>
      <c r="D1360" s="96"/>
      <c r="E1360" s="96"/>
      <c r="J1360" s="93"/>
      <c r="K1360" s="137"/>
    </row>
    <row r="1361" spans="1:11" s="91" customFormat="1">
      <c r="A1361"/>
      <c r="B1361"/>
      <c r="C1361" s="92"/>
      <c r="D1361" s="96"/>
      <c r="E1361" s="96"/>
      <c r="J1361" s="93"/>
      <c r="K1361" s="137"/>
    </row>
    <row r="1362" spans="1:11" s="91" customFormat="1">
      <c r="A1362"/>
      <c r="B1362"/>
      <c r="C1362" s="92"/>
      <c r="D1362" s="96"/>
      <c r="E1362" s="96"/>
      <c r="J1362" s="93"/>
      <c r="K1362" s="137"/>
    </row>
    <row r="1363" spans="1:11" s="91" customFormat="1">
      <c r="A1363"/>
      <c r="B1363"/>
      <c r="C1363" s="92"/>
      <c r="D1363" s="96"/>
      <c r="E1363" s="96"/>
      <c r="J1363" s="93"/>
      <c r="K1363" s="137"/>
    </row>
    <row r="1364" spans="1:11" s="91" customFormat="1">
      <c r="A1364"/>
      <c r="B1364"/>
      <c r="C1364" s="92"/>
      <c r="D1364" s="96"/>
      <c r="E1364" s="96"/>
      <c r="J1364" s="93"/>
      <c r="K1364" s="137"/>
    </row>
    <row r="1365" spans="1:11" s="91" customFormat="1">
      <c r="A1365"/>
      <c r="B1365"/>
      <c r="C1365" s="92"/>
      <c r="D1365" s="96"/>
      <c r="E1365" s="96"/>
      <c r="J1365" s="93"/>
      <c r="K1365" s="137"/>
    </row>
    <row r="1366" spans="1:11" s="91" customFormat="1">
      <c r="A1366"/>
      <c r="B1366"/>
      <c r="C1366" s="92"/>
      <c r="D1366" s="96"/>
      <c r="E1366" s="96"/>
      <c r="J1366" s="93"/>
      <c r="K1366" s="137"/>
    </row>
    <row r="1367" spans="1:11" s="91" customFormat="1">
      <c r="A1367"/>
      <c r="B1367"/>
      <c r="C1367" s="92"/>
      <c r="D1367" s="96"/>
      <c r="E1367" s="96"/>
      <c r="J1367" s="93"/>
      <c r="K1367" s="137"/>
    </row>
    <row r="1368" spans="1:11" s="91" customFormat="1">
      <c r="A1368"/>
      <c r="B1368"/>
      <c r="C1368" s="92"/>
      <c r="D1368" s="96"/>
      <c r="E1368" s="96"/>
      <c r="J1368" s="93"/>
      <c r="K1368" s="137"/>
    </row>
    <row r="1369" spans="1:11" s="91" customFormat="1">
      <c r="A1369"/>
      <c r="B1369"/>
      <c r="C1369" s="92"/>
      <c r="D1369" s="96"/>
      <c r="E1369" s="96"/>
      <c r="J1369" s="93"/>
      <c r="K1369" s="137"/>
    </row>
    <row r="1370" spans="1:11" s="91" customFormat="1">
      <c r="A1370"/>
      <c r="B1370"/>
      <c r="C1370" s="92"/>
      <c r="D1370" s="96"/>
      <c r="E1370" s="96"/>
      <c r="J1370" s="93"/>
      <c r="K1370" s="137"/>
    </row>
    <row r="1371" spans="1:11" s="91" customFormat="1">
      <c r="A1371"/>
      <c r="B1371"/>
      <c r="C1371" s="92"/>
      <c r="D1371" s="96"/>
      <c r="E1371" s="96"/>
      <c r="J1371" s="93"/>
      <c r="K1371" s="137"/>
    </row>
    <row r="1372" spans="1:11" s="91" customFormat="1">
      <c r="A1372"/>
      <c r="B1372"/>
      <c r="C1372" s="92"/>
      <c r="D1372" s="96"/>
      <c r="E1372" s="96"/>
      <c r="J1372" s="93"/>
      <c r="K1372" s="137"/>
    </row>
    <row r="1373" spans="1:11" s="91" customFormat="1">
      <c r="A1373"/>
      <c r="B1373"/>
      <c r="C1373" s="92"/>
      <c r="D1373" s="96"/>
      <c r="E1373" s="96"/>
      <c r="J1373" s="93"/>
      <c r="K1373" s="137"/>
    </row>
    <row r="1374" spans="1:11" s="91" customFormat="1">
      <c r="A1374"/>
      <c r="B1374"/>
      <c r="C1374" s="92"/>
      <c r="D1374" s="96"/>
      <c r="E1374" s="96"/>
      <c r="J1374" s="93"/>
      <c r="K1374" s="137"/>
    </row>
    <row r="1375" spans="1:11" s="91" customFormat="1">
      <c r="A1375"/>
      <c r="B1375"/>
      <c r="C1375" s="92"/>
      <c r="D1375" s="96"/>
      <c r="E1375" s="96"/>
      <c r="J1375" s="93"/>
      <c r="K1375" s="137"/>
    </row>
    <row r="1376" spans="1:11" s="91" customFormat="1">
      <c r="A1376"/>
      <c r="B1376"/>
      <c r="C1376" s="92"/>
      <c r="D1376" s="96"/>
      <c r="E1376" s="96"/>
      <c r="J1376" s="93"/>
      <c r="K1376" s="137"/>
    </row>
    <row r="1377" spans="1:11" s="91" customFormat="1">
      <c r="A1377"/>
      <c r="B1377"/>
      <c r="C1377" s="92"/>
      <c r="D1377" s="96"/>
      <c r="E1377" s="96"/>
      <c r="J1377" s="93"/>
      <c r="K1377" s="137"/>
    </row>
    <row r="1378" spans="1:11" s="91" customFormat="1">
      <c r="A1378"/>
      <c r="B1378"/>
      <c r="C1378" s="92"/>
      <c r="D1378" s="96"/>
      <c r="E1378" s="96"/>
      <c r="J1378" s="93"/>
      <c r="K1378" s="137"/>
    </row>
    <row r="1379" spans="1:11" s="91" customFormat="1">
      <c r="A1379"/>
      <c r="B1379"/>
      <c r="C1379" s="92"/>
      <c r="D1379" s="96"/>
      <c r="E1379" s="96"/>
      <c r="J1379" s="93"/>
      <c r="K1379" s="137"/>
    </row>
    <row r="1380" spans="1:11" s="91" customFormat="1">
      <c r="A1380"/>
      <c r="B1380"/>
      <c r="C1380" s="92"/>
      <c r="D1380" s="96"/>
      <c r="E1380" s="96"/>
      <c r="J1380" s="93"/>
      <c r="K1380" s="137"/>
    </row>
    <row r="1381" spans="1:11" s="91" customFormat="1">
      <c r="A1381"/>
      <c r="B1381"/>
      <c r="C1381" s="92"/>
      <c r="D1381" s="96"/>
      <c r="E1381" s="96"/>
      <c r="J1381" s="93"/>
      <c r="K1381" s="137"/>
    </row>
    <row r="1382" spans="1:11" s="91" customFormat="1">
      <c r="A1382"/>
      <c r="B1382"/>
      <c r="C1382" s="92"/>
      <c r="D1382" s="96"/>
      <c r="E1382" s="96"/>
      <c r="J1382" s="93"/>
      <c r="K1382" s="137"/>
    </row>
    <row r="1383" spans="1:11" s="91" customFormat="1">
      <c r="A1383"/>
      <c r="B1383"/>
      <c r="C1383" s="92"/>
      <c r="D1383" s="96"/>
      <c r="E1383" s="96"/>
      <c r="J1383" s="93"/>
      <c r="K1383" s="137"/>
    </row>
    <row r="1384" spans="1:11" s="91" customFormat="1">
      <c r="A1384"/>
      <c r="B1384"/>
      <c r="C1384" s="92"/>
      <c r="D1384" s="96"/>
      <c r="E1384" s="96"/>
      <c r="J1384" s="93"/>
      <c r="K1384" s="137"/>
    </row>
    <row r="1385" spans="1:11" s="91" customFormat="1">
      <c r="A1385"/>
      <c r="B1385"/>
      <c r="C1385" s="92"/>
      <c r="D1385" s="96"/>
      <c r="E1385" s="96"/>
      <c r="J1385" s="93"/>
      <c r="K1385" s="137"/>
    </row>
    <row r="1386" spans="1:11" s="91" customFormat="1">
      <c r="A1386"/>
      <c r="B1386"/>
      <c r="C1386" s="92"/>
      <c r="D1386" s="96"/>
      <c r="E1386" s="96"/>
      <c r="J1386" s="93"/>
      <c r="K1386" s="137"/>
    </row>
    <row r="1387" spans="1:11" s="91" customFormat="1">
      <c r="A1387"/>
      <c r="B1387"/>
      <c r="C1387" s="92"/>
      <c r="D1387" s="96"/>
      <c r="E1387" s="96"/>
      <c r="J1387" s="93"/>
      <c r="K1387" s="137"/>
    </row>
    <row r="1388" spans="1:11" s="91" customFormat="1">
      <c r="A1388"/>
      <c r="B1388"/>
      <c r="C1388" s="92"/>
      <c r="D1388" s="96"/>
      <c r="E1388" s="96"/>
      <c r="J1388" s="93"/>
      <c r="K1388" s="137"/>
    </row>
    <row r="1389" spans="1:11" s="91" customFormat="1">
      <c r="A1389"/>
      <c r="B1389"/>
      <c r="C1389" s="92"/>
      <c r="D1389" s="96"/>
      <c r="E1389" s="96"/>
      <c r="J1389" s="93"/>
      <c r="K1389" s="137"/>
    </row>
    <row r="1390" spans="1:11" s="91" customFormat="1">
      <c r="A1390"/>
      <c r="B1390"/>
      <c r="C1390" s="92"/>
      <c r="D1390" s="96"/>
      <c r="E1390" s="96"/>
      <c r="J1390" s="93"/>
      <c r="K1390" s="137"/>
    </row>
    <row r="1391" spans="1:11" s="91" customFormat="1">
      <c r="A1391"/>
      <c r="B1391"/>
      <c r="C1391" s="92"/>
      <c r="D1391" s="96"/>
      <c r="E1391" s="96"/>
      <c r="J1391" s="93"/>
      <c r="K1391" s="137"/>
    </row>
    <row r="1392" spans="1:11" s="91" customFormat="1">
      <c r="A1392"/>
      <c r="B1392"/>
      <c r="C1392" s="92"/>
      <c r="D1392" s="96"/>
      <c r="E1392" s="96"/>
      <c r="J1392" s="93"/>
      <c r="K1392" s="137"/>
    </row>
    <row r="1393" spans="1:11" s="91" customFormat="1">
      <c r="A1393"/>
      <c r="B1393"/>
      <c r="C1393" s="92"/>
      <c r="D1393" s="96"/>
      <c r="E1393" s="96"/>
      <c r="J1393" s="93"/>
      <c r="K1393" s="137"/>
    </row>
    <row r="1394" spans="1:11" s="91" customFormat="1">
      <c r="A1394"/>
      <c r="B1394"/>
      <c r="C1394" s="92"/>
      <c r="D1394" s="96"/>
      <c r="E1394" s="96"/>
      <c r="J1394" s="93"/>
      <c r="K1394" s="137"/>
    </row>
    <row r="1395" spans="1:11" s="91" customFormat="1">
      <c r="A1395"/>
      <c r="B1395"/>
      <c r="C1395" s="92"/>
      <c r="D1395" s="96"/>
      <c r="E1395" s="96"/>
      <c r="J1395" s="93"/>
      <c r="K1395" s="137"/>
    </row>
    <row r="1396" spans="1:11" s="91" customFormat="1">
      <c r="A1396"/>
      <c r="B1396"/>
      <c r="C1396" s="92"/>
      <c r="D1396" s="96"/>
      <c r="E1396" s="96"/>
      <c r="J1396" s="93"/>
      <c r="K1396" s="137"/>
    </row>
    <row r="1397" spans="1:11" s="91" customFormat="1">
      <c r="A1397"/>
      <c r="B1397"/>
      <c r="C1397" s="92"/>
      <c r="D1397" s="96"/>
      <c r="E1397" s="96"/>
      <c r="J1397" s="93"/>
      <c r="K1397" s="137"/>
    </row>
    <row r="1398" spans="1:11" s="91" customFormat="1">
      <c r="A1398"/>
      <c r="B1398"/>
      <c r="C1398" s="92"/>
      <c r="D1398" s="96"/>
      <c r="E1398" s="96"/>
      <c r="J1398" s="93"/>
      <c r="K1398" s="137"/>
    </row>
    <row r="1399" spans="1:11" s="91" customFormat="1">
      <c r="A1399"/>
      <c r="B1399"/>
      <c r="C1399" s="92"/>
      <c r="D1399" s="96"/>
      <c r="E1399" s="96"/>
      <c r="J1399" s="93"/>
      <c r="K1399" s="137"/>
    </row>
    <row r="1400" spans="1:11" s="91" customFormat="1">
      <c r="A1400"/>
      <c r="B1400"/>
      <c r="C1400" s="92"/>
      <c r="D1400" s="96"/>
      <c r="E1400" s="96"/>
      <c r="J1400" s="93"/>
      <c r="K1400" s="137"/>
    </row>
    <row r="1401" spans="1:11" s="91" customFormat="1">
      <c r="A1401"/>
      <c r="B1401"/>
      <c r="C1401" s="92"/>
      <c r="D1401" s="96"/>
      <c r="E1401" s="96"/>
      <c r="J1401" s="93"/>
      <c r="K1401" s="137"/>
    </row>
    <row r="1402" spans="1:11" s="91" customFormat="1">
      <c r="A1402"/>
      <c r="B1402"/>
      <c r="C1402" s="92"/>
      <c r="D1402" s="96"/>
      <c r="E1402" s="96"/>
      <c r="J1402" s="93"/>
      <c r="K1402" s="137"/>
    </row>
    <row r="1403" spans="1:11" s="91" customFormat="1">
      <c r="A1403"/>
      <c r="B1403"/>
      <c r="C1403" s="92"/>
      <c r="D1403" s="96"/>
      <c r="E1403" s="96"/>
      <c r="J1403" s="93"/>
      <c r="K1403" s="137"/>
    </row>
    <row r="1404" spans="1:11" s="91" customFormat="1">
      <c r="A1404"/>
      <c r="B1404"/>
      <c r="C1404" s="92"/>
      <c r="D1404" s="96"/>
      <c r="E1404" s="96"/>
      <c r="J1404" s="93"/>
      <c r="K1404" s="137"/>
    </row>
    <row r="1405" spans="1:11" s="91" customFormat="1">
      <c r="A1405"/>
      <c r="B1405"/>
      <c r="C1405" s="92"/>
      <c r="D1405" s="96"/>
      <c r="E1405" s="96"/>
      <c r="J1405" s="93"/>
      <c r="K1405" s="137"/>
    </row>
    <row r="1406" spans="1:11" s="91" customFormat="1">
      <c r="A1406"/>
      <c r="B1406"/>
      <c r="C1406" s="92"/>
      <c r="D1406" s="96"/>
      <c r="E1406" s="96"/>
      <c r="J1406" s="93"/>
      <c r="K1406" s="137"/>
    </row>
    <row r="1407" spans="1:11" s="91" customFormat="1">
      <c r="A1407"/>
      <c r="B1407"/>
      <c r="C1407" s="92"/>
      <c r="D1407" s="96"/>
      <c r="E1407" s="96"/>
      <c r="J1407" s="93"/>
      <c r="K1407" s="137"/>
    </row>
    <row r="1408" spans="1:11" s="91" customFormat="1">
      <c r="A1408"/>
      <c r="B1408"/>
      <c r="C1408" s="92"/>
      <c r="D1408" s="96"/>
      <c r="E1408" s="96"/>
      <c r="J1408" s="93"/>
      <c r="K1408" s="137"/>
    </row>
    <row r="1409" spans="1:11" s="91" customFormat="1">
      <c r="A1409"/>
      <c r="B1409"/>
      <c r="C1409" s="92"/>
      <c r="D1409" s="96"/>
      <c r="E1409" s="96"/>
      <c r="J1409" s="93"/>
      <c r="K1409" s="137"/>
    </row>
    <row r="1410" spans="1:11" s="91" customFormat="1">
      <c r="A1410"/>
      <c r="B1410"/>
      <c r="C1410" s="92"/>
      <c r="D1410" s="96"/>
      <c r="E1410" s="96"/>
      <c r="J1410" s="93"/>
      <c r="K1410" s="137"/>
    </row>
    <row r="1411" spans="1:11" s="91" customFormat="1">
      <c r="A1411"/>
      <c r="B1411"/>
      <c r="C1411" s="92"/>
      <c r="D1411" s="96"/>
      <c r="E1411" s="96"/>
      <c r="J1411" s="93"/>
      <c r="K1411" s="137"/>
    </row>
    <row r="1412" spans="1:11" s="91" customFormat="1">
      <c r="A1412"/>
      <c r="B1412"/>
      <c r="C1412" s="92"/>
      <c r="D1412" s="96"/>
      <c r="E1412" s="96"/>
      <c r="J1412" s="93"/>
      <c r="K1412" s="137"/>
    </row>
    <row r="1413" spans="1:11" s="91" customFormat="1">
      <c r="A1413"/>
      <c r="B1413"/>
      <c r="C1413" s="92"/>
      <c r="D1413" s="96"/>
      <c r="E1413" s="96"/>
      <c r="J1413" s="93"/>
      <c r="K1413" s="137"/>
    </row>
    <row r="1414" spans="1:11" s="91" customFormat="1">
      <c r="A1414"/>
      <c r="B1414"/>
      <c r="C1414" s="92"/>
      <c r="D1414" s="96"/>
      <c r="E1414" s="96"/>
      <c r="J1414" s="93"/>
      <c r="K1414" s="137"/>
    </row>
    <row r="1415" spans="1:11" s="91" customFormat="1">
      <c r="A1415"/>
      <c r="B1415"/>
      <c r="C1415" s="92"/>
      <c r="D1415" s="96"/>
      <c r="E1415" s="96"/>
      <c r="J1415" s="93"/>
      <c r="K1415" s="137"/>
    </row>
    <row r="1416" spans="1:11" s="91" customFormat="1">
      <c r="A1416"/>
      <c r="B1416"/>
      <c r="C1416" s="92"/>
      <c r="D1416" s="96"/>
      <c r="E1416" s="96"/>
      <c r="J1416" s="93"/>
      <c r="K1416" s="137"/>
    </row>
    <row r="1417" spans="1:11" s="91" customFormat="1">
      <c r="A1417"/>
      <c r="B1417"/>
      <c r="C1417" s="92"/>
      <c r="D1417" s="96"/>
      <c r="E1417" s="96"/>
      <c r="J1417" s="93"/>
      <c r="K1417" s="137"/>
    </row>
    <row r="1418" spans="1:11" s="91" customFormat="1">
      <c r="A1418"/>
      <c r="B1418"/>
      <c r="C1418" s="92"/>
      <c r="D1418" s="96"/>
      <c r="E1418" s="96"/>
      <c r="J1418" s="93"/>
      <c r="K1418" s="137"/>
    </row>
    <row r="1419" spans="1:11" s="91" customFormat="1">
      <c r="A1419"/>
      <c r="B1419"/>
      <c r="C1419" s="92"/>
      <c r="D1419" s="96"/>
      <c r="E1419" s="96"/>
      <c r="J1419" s="93"/>
      <c r="K1419" s="137"/>
    </row>
    <row r="1420" spans="1:11" s="91" customFormat="1">
      <c r="A1420"/>
      <c r="B1420"/>
      <c r="C1420" s="92"/>
      <c r="D1420" s="96"/>
      <c r="E1420" s="96"/>
      <c r="J1420" s="93"/>
      <c r="K1420" s="137"/>
    </row>
    <row r="1421" spans="1:11" s="91" customFormat="1">
      <c r="A1421"/>
      <c r="B1421"/>
      <c r="C1421" s="92"/>
      <c r="D1421" s="96"/>
      <c r="E1421" s="96"/>
      <c r="J1421" s="93"/>
      <c r="K1421" s="137"/>
    </row>
    <row r="1422" spans="1:11" s="91" customFormat="1">
      <c r="A1422"/>
      <c r="B1422"/>
      <c r="C1422" s="92"/>
      <c r="D1422" s="96"/>
      <c r="E1422" s="96"/>
      <c r="J1422" s="93"/>
      <c r="K1422" s="137"/>
    </row>
    <row r="1423" spans="1:11" s="91" customFormat="1">
      <c r="A1423"/>
      <c r="B1423"/>
      <c r="C1423" s="92"/>
      <c r="D1423" s="96"/>
      <c r="E1423" s="96"/>
      <c r="J1423" s="93"/>
      <c r="K1423" s="137"/>
    </row>
    <row r="1424" spans="1:11" s="91" customFormat="1">
      <c r="A1424"/>
      <c r="B1424"/>
      <c r="C1424" s="92"/>
      <c r="D1424" s="96"/>
      <c r="E1424" s="96"/>
      <c r="J1424" s="93"/>
      <c r="K1424" s="137"/>
    </row>
    <row r="1425" spans="1:11" s="91" customFormat="1">
      <c r="A1425"/>
      <c r="B1425"/>
      <c r="C1425" s="92"/>
      <c r="D1425" s="96"/>
      <c r="E1425" s="96"/>
      <c r="J1425" s="93"/>
      <c r="K1425" s="137"/>
    </row>
    <row r="1426" spans="1:11" s="91" customFormat="1">
      <c r="A1426"/>
      <c r="B1426"/>
      <c r="C1426" s="92"/>
      <c r="D1426" s="96"/>
      <c r="E1426" s="96"/>
      <c r="J1426" s="93"/>
      <c r="K1426" s="137"/>
    </row>
    <row r="1427" spans="1:11" s="91" customFormat="1">
      <c r="A1427"/>
      <c r="B1427"/>
      <c r="C1427" s="92"/>
      <c r="D1427" s="96"/>
      <c r="E1427" s="96"/>
      <c r="J1427" s="93"/>
      <c r="K1427" s="137"/>
    </row>
    <row r="1428" spans="1:11" s="91" customFormat="1">
      <c r="A1428"/>
      <c r="B1428"/>
      <c r="C1428" s="92"/>
      <c r="D1428" s="96"/>
      <c r="E1428" s="96"/>
      <c r="J1428" s="93"/>
      <c r="K1428" s="137"/>
    </row>
    <row r="1429" spans="1:11" s="91" customFormat="1">
      <c r="A1429"/>
      <c r="B1429"/>
      <c r="C1429" s="92"/>
      <c r="D1429" s="96"/>
      <c r="E1429" s="96"/>
      <c r="J1429" s="93"/>
      <c r="K1429" s="137"/>
    </row>
    <row r="1430" spans="1:11" s="91" customFormat="1">
      <c r="A1430"/>
      <c r="B1430"/>
      <c r="C1430" s="92"/>
      <c r="D1430" s="96"/>
      <c r="E1430" s="96"/>
      <c r="J1430" s="93"/>
      <c r="K1430" s="137"/>
    </row>
    <row r="1431" spans="1:11" s="91" customFormat="1">
      <c r="A1431"/>
      <c r="B1431"/>
      <c r="C1431" s="92"/>
      <c r="D1431" s="96"/>
      <c r="E1431" s="96"/>
      <c r="J1431" s="93"/>
      <c r="K1431" s="137"/>
    </row>
    <row r="1432" spans="1:11" s="91" customFormat="1">
      <c r="A1432"/>
      <c r="B1432"/>
      <c r="C1432" s="92"/>
      <c r="D1432" s="96"/>
      <c r="E1432" s="96"/>
      <c r="J1432" s="93"/>
      <c r="K1432" s="137"/>
    </row>
    <row r="1433" spans="1:11" s="91" customFormat="1">
      <c r="A1433"/>
      <c r="B1433"/>
      <c r="C1433" s="92"/>
      <c r="D1433" s="96"/>
      <c r="E1433" s="96"/>
      <c r="J1433" s="93"/>
      <c r="K1433" s="137"/>
    </row>
    <row r="1434" spans="1:11" s="91" customFormat="1">
      <c r="A1434"/>
      <c r="B1434"/>
      <c r="C1434" s="92"/>
      <c r="D1434" s="96"/>
      <c r="E1434" s="96"/>
      <c r="J1434" s="93"/>
      <c r="K1434" s="137"/>
    </row>
    <row r="1435" spans="1:11" s="91" customFormat="1">
      <c r="A1435"/>
      <c r="B1435"/>
      <c r="C1435" s="92"/>
      <c r="D1435" s="96"/>
      <c r="E1435" s="96"/>
      <c r="J1435" s="93"/>
      <c r="K1435" s="137"/>
    </row>
    <row r="1436" spans="1:11" s="91" customFormat="1">
      <c r="A1436"/>
      <c r="B1436"/>
      <c r="C1436" s="92"/>
      <c r="D1436" s="96"/>
      <c r="E1436" s="96"/>
      <c r="J1436" s="93"/>
      <c r="K1436" s="137"/>
    </row>
    <row r="1437" spans="1:11" s="91" customFormat="1">
      <c r="A1437"/>
      <c r="B1437"/>
      <c r="C1437" s="92"/>
      <c r="D1437" s="96"/>
      <c r="E1437" s="96"/>
      <c r="J1437" s="93"/>
      <c r="K1437" s="137"/>
    </row>
    <row r="1438" spans="1:11" s="91" customFormat="1">
      <c r="A1438"/>
      <c r="B1438"/>
      <c r="C1438" s="92"/>
      <c r="D1438" s="96"/>
      <c r="E1438" s="96"/>
      <c r="J1438" s="93"/>
      <c r="K1438" s="137"/>
    </row>
    <row r="1439" spans="1:11" s="91" customFormat="1">
      <c r="A1439"/>
      <c r="B1439"/>
      <c r="C1439" s="92"/>
      <c r="D1439" s="96"/>
      <c r="E1439" s="96"/>
      <c r="J1439" s="93"/>
      <c r="K1439" s="137"/>
    </row>
    <row r="1440" spans="1:11" s="91" customFormat="1">
      <c r="A1440"/>
      <c r="B1440"/>
      <c r="C1440" s="92"/>
      <c r="D1440" s="96"/>
      <c r="E1440" s="96"/>
      <c r="J1440" s="93"/>
      <c r="K1440" s="137"/>
    </row>
    <row r="1441" spans="1:11" s="91" customFormat="1">
      <c r="A1441"/>
      <c r="B1441"/>
      <c r="C1441" s="92"/>
      <c r="D1441" s="96"/>
      <c r="E1441" s="96"/>
      <c r="J1441" s="93"/>
      <c r="K1441" s="137"/>
    </row>
    <row r="1442" spans="1:11" s="91" customFormat="1">
      <c r="A1442"/>
      <c r="B1442"/>
      <c r="C1442" s="92"/>
      <c r="D1442" s="96"/>
      <c r="E1442" s="96"/>
      <c r="J1442" s="93"/>
      <c r="K1442" s="137"/>
    </row>
    <row r="1443" spans="1:11" s="91" customFormat="1">
      <c r="A1443"/>
      <c r="B1443"/>
      <c r="C1443" s="92"/>
      <c r="D1443" s="96"/>
      <c r="E1443" s="96"/>
      <c r="J1443" s="93"/>
      <c r="K1443" s="137"/>
    </row>
    <row r="1444" spans="1:11" s="91" customFormat="1">
      <c r="A1444"/>
      <c r="B1444"/>
      <c r="C1444" s="92"/>
      <c r="D1444" s="96"/>
      <c r="E1444" s="96"/>
      <c r="J1444" s="93"/>
      <c r="K1444" s="137"/>
    </row>
    <row r="1445" spans="1:11" s="91" customFormat="1">
      <c r="A1445"/>
      <c r="B1445"/>
      <c r="C1445" s="92"/>
      <c r="D1445" s="96"/>
      <c r="E1445" s="96"/>
      <c r="J1445" s="93"/>
      <c r="K1445" s="137"/>
    </row>
    <row r="1446" spans="1:11" s="91" customFormat="1">
      <c r="A1446"/>
      <c r="B1446"/>
      <c r="C1446" s="92"/>
      <c r="D1446" s="96"/>
      <c r="E1446" s="96"/>
      <c r="J1446" s="93"/>
      <c r="K1446" s="137"/>
    </row>
    <row r="1447" spans="1:11" s="91" customFormat="1">
      <c r="A1447"/>
      <c r="B1447"/>
      <c r="C1447" s="92"/>
      <c r="D1447" s="96"/>
      <c r="E1447" s="96"/>
      <c r="J1447" s="93"/>
      <c r="K1447" s="137"/>
    </row>
    <row r="1448" spans="1:11" s="91" customFormat="1">
      <c r="A1448"/>
      <c r="B1448"/>
      <c r="C1448" s="92"/>
      <c r="D1448" s="96"/>
      <c r="E1448" s="96"/>
      <c r="J1448" s="93"/>
      <c r="K1448" s="137"/>
    </row>
    <row r="1449" spans="1:11" s="91" customFormat="1">
      <c r="A1449"/>
      <c r="B1449"/>
      <c r="C1449" s="92"/>
      <c r="D1449" s="96"/>
      <c r="E1449" s="96"/>
      <c r="J1449" s="93"/>
      <c r="K1449" s="137"/>
    </row>
    <row r="1450" spans="1:11" s="91" customFormat="1">
      <c r="A1450"/>
      <c r="B1450"/>
      <c r="C1450" s="92"/>
      <c r="D1450" s="96"/>
      <c r="E1450" s="96"/>
      <c r="J1450" s="93"/>
      <c r="K1450" s="137"/>
    </row>
    <row r="1451" spans="1:11" s="91" customFormat="1">
      <c r="A1451"/>
      <c r="B1451"/>
      <c r="C1451" s="92"/>
      <c r="D1451" s="96"/>
      <c r="E1451" s="96"/>
      <c r="J1451" s="93"/>
      <c r="K1451" s="137"/>
    </row>
    <row r="1452" spans="1:11" s="91" customFormat="1">
      <c r="A1452"/>
      <c r="B1452"/>
      <c r="C1452" s="92"/>
      <c r="D1452" s="96"/>
      <c r="E1452" s="96"/>
      <c r="J1452" s="93"/>
      <c r="K1452" s="137"/>
    </row>
    <row r="1453" spans="1:11" s="91" customFormat="1">
      <c r="A1453"/>
      <c r="B1453"/>
      <c r="C1453" s="92"/>
      <c r="D1453" s="96"/>
      <c r="E1453" s="96"/>
      <c r="J1453" s="93"/>
      <c r="K1453" s="137"/>
    </row>
    <row r="1454" spans="1:11" s="91" customFormat="1">
      <c r="A1454"/>
      <c r="B1454"/>
      <c r="C1454" s="92"/>
      <c r="D1454" s="96"/>
      <c r="E1454" s="96"/>
      <c r="J1454" s="93"/>
      <c r="K1454" s="137"/>
    </row>
    <row r="1455" spans="1:11" s="91" customFormat="1">
      <c r="A1455"/>
      <c r="B1455"/>
      <c r="C1455" s="92"/>
      <c r="D1455" s="96"/>
      <c r="E1455" s="96"/>
      <c r="J1455" s="93"/>
      <c r="K1455" s="137"/>
    </row>
    <row r="1456" spans="1:11" s="91" customFormat="1">
      <c r="A1456"/>
      <c r="B1456"/>
      <c r="C1456" s="92"/>
      <c r="D1456" s="96"/>
      <c r="E1456" s="96"/>
      <c r="J1456" s="93"/>
      <c r="K1456" s="137"/>
    </row>
    <row r="1457" spans="1:11" s="91" customFormat="1">
      <c r="A1457"/>
      <c r="B1457"/>
      <c r="C1457" s="92"/>
      <c r="D1457" s="96"/>
      <c r="E1457" s="96"/>
      <c r="J1457" s="93"/>
      <c r="K1457" s="137"/>
    </row>
    <row r="1458" spans="1:11" s="91" customFormat="1">
      <c r="A1458"/>
      <c r="B1458"/>
      <c r="C1458" s="92"/>
      <c r="D1458" s="96"/>
      <c r="E1458" s="96"/>
      <c r="J1458" s="93"/>
      <c r="K1458" s="137"/>
    </row>
    <row r="1459" spans="1:11" s="91" customFormat="1">
      <c r="A1459"/>
      <c r="B1459"/>
      <c r="C1459" s="92"/>
      <c r="D1459" s="96"/>
      <c r="E1459" s="96"/>
      <c r="J1459" s="93"/>
      <c r="K1459" s="137"/>
    </row>
    <row r="1460" spans="1:11" s="91" customFormat="1">
      <c r="A1460"/>
      <c r="B1460"/>
      <c r="C1460" s="92"/>
      <c r="D1460" s="96"/>
      <c r="E1460" s="96"/>
      <c r="J1460" s="93"/>
      <c r="K1460" s="137"/>
    </row>
    <row r="1461" spans="1:11" s="91" customFormat="1">
      <c r="A1461"/>
      <c r="B1461"/>
      <c r="C1461" s="92"/>
      <c r="D1461" s="96"/>
      <c r="E1461" s="96"/>
      <c r="J1461" s="93"/>
      <c r="K1461" s="137"/>
    </row>
    <row r="1462" spans="1:11" s="91" customFormat="1">
      <c r="A1462"/>
      <c r="B1462"/>
      <c r="C1462" s="92"/>
      <c r="D1462" s="96"/>
      <c r="E1462" s="96"/>
      <c r="J1462" s="93"/>
      <c r="K1462" s="137"/>
    </row>
    <row r="1463" spans="1:11" s="91" customFormat="1">
      <c r="A1463"/>
      <c r="B1463"/>
      <c r="C1463" s="92"/>
      <c r="D1463" s="96"/>
      <c r="E1463" s="96"/>
      <c r="J1463" s="93"/>
      <c r="K1463" s="137"/>
    </row>
  </sheetData>
  <mergeCells count="16">
    <mergeCell ref="A1:K1"/>
    <mergeCell ref="A2:K2"/>
    <mergeCell ref="A3:K3"/>
    <mergeCell ref="A4:I4"/>
    <mergeCell ref="D6:E6"/>
    <mergeCell ref="G6:H6"/>
    <mergeCell ref="F6:F7"/>
    <mergeCell ref="I6:I7"/>
    <mergeCell ref="J6:J7"/>
    <mergeCell ref="K6:K7"/>
    <mergeCell ref="A596:B596"/>
    <mergeCell ref="B598:C598"/>
    <mergeCell ref="B599:C599"/>
    <mergeCell ref="A6:A7"/>
    <mergeCell ref="B6:B7"/>
    <mergeCell ref="C6:C7"/>
  </mergeCells>
  <printOptions horizontalCentered="1"/>
  <pageMargins left="0" right="0" top="0.59027777777777801" bottom="0.59027777777777801" header="0.31388888888888899" footer="0"/>
  <pageSetup paperSize="9" scale="73" orientation="landscape" r:id="rId1"/>
  <headerFooter>
    <oddFooter>&amp;CPage &amp;P</oddFooter>
  </headerFooter>
  <rowBreaks count="8" manualBreakCount="8">
    <brk id="76" max="10" man="1"/>
    <brk id="149" max="10" man="1"/>
    <brk id="221" max="10" man="1"/>
    <brk id="294" max="10" man="1"/>
    <brk id="367" max="10" man="1"/>
    <brk id="440" max="10" man="1"/>
    <brk id="511" max="10" man="1"/>
    <brk id="584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63"/>
  <sheetViews>
    <sheetView view="pageBreakPreview" zoomScale="85" zoomScaleNormal="100" zoomScaleSheetLayoutView="85" workbookViewId="0">
      <pane ySplit="8" topLeftCell="A9" activePane="bottomLeft" state="frozen"/>
      <selection pane="bottomLeft" activeCell="C24" sqref="C24"/>
    </sheetView>
  </sheetViews>
  <sheetFormatPr defaultColWidth="9" defaultRowHeight="15"/>
  <cols>
    <col min="1" max="1" width="6.85546875" customWidth="1"/>
    <col min="2" max="2" width="26.7109375" customWidth="1"/>
    <col min="3" max="3" width="44.5703125" style="92" customWidth="1"/>
    <col min="4" max="4" width="13.28515625" style="46" customWidth="1"/>
    <col min="5" max="5" width="10.140625" style="46" customWidth="1"/>
    <col min="6" max="6" width="12.140625" style="91" customWidth="1"/>
    <col min="7" max="8" width="14.5703125" style="91" customWidth="1"/>
    <col min="9" max="9" width="16.28515625" style="91" customWidth="1"/>
    <col min="10" max="10" width="13.28515625" style="93" customWidth="1"/>
    <col min="11" max="11" width="13.5703125" style="93" customWidth="1"/>
    <col min="13" max="13" width="10.5703125" customWidth="1"/>
  </cols>
  <sheetData>
    <row r="1" spans="1:11" ht="15.75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1:11" ht="15" customHeight="1">
      <c r="A2" s="145" t="s">
        <v>1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</row>
    <row r="3" spans="1:11" ht="15.75">
      <c r="A3" s="145" t="s">
        <v>609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</row>
    <row r="4" spans="1:11" ht="15.75">
      <c r="A4" s="145"/>
      <c r="B4" s="145"/>
      <c r="C4" s="145"/>
      <c r="D4" s="145"/>
      <c r="E4" s="145"/>
      <c r="F4" s="145"/>
      <c r="G4" s="145"/>
      <c r="H4" s="145"/>
      <c r="I4" s="145"/>
    </row>
    <row r="5" spans="1:11">
      <c r="A5" s="94"/>
      <c r="B5" s="94"/>
      <c r="C5" s="95"/>
      <c r="D5" s="96"/>
      <c r="E5" s="96"/>
      <c r="F5" s="97"/>
    </row>
    <row r="6" spans="1:11" ht="15.75" customHeight="1">
      <c r="A6" s="146" t="s">
        <v>2</v>
      </c>
      <c r="B6" s="146" t="s">
        <v>3</v>
      </c>
      <c r="C6" s="146" t="s">
        <v>4</v>
      </c>
      <c r="D6" s="148" t="s">
        <v>5</v>
      </c>
      <c r="E6" s="148"/>
      <c r="F6" s="150" t="s">
        <v>6</v>
      </c>
      <c r="G6" s="149" t="s">
        <v>599</v>
      </c>
      <c r="H6" s="149"/>
      <c r="I6" s="152" t="s">
        <v>7</v>
      </c>
      <c r="J6" s="153" t="s">
        <v>8</v>
      </c>
      <c r="K6" s="153" t="s">
        <v>600</v>
      </c>
    </row>
    <row r="7" spans="1:11" ht="15.75" customHeight="1">
      <c r="A7" s="147"/>
      <c r="B7" s="147"/>
      <c r="C7" s="147"/>
      <c r="D7" s="1" t="s">
        <v>10</v>
      </c>
      <c r="E7" s="1" t="s">
        <v>11</v>
      </c>
      <c r="F7" s="151"/>
      <c r="G7" s="54" t="s">
        <v>601</v>
      </c>
      <c r="H7" s="54" t="s">
        <v>602</v>
      </c>
      <c r="I7" s="152"/>
      <c r="J7" s="153"/>
      <c r="K7" s="153"/>
    </row>
    <row r="8" spans="1:11" ht="17.25" customHeight="1">
      <c r="A8" s="2">
        <v>1</v>
      </c>
      <c r="B8" s="2">
        <v>1</v>
      </c>
      <c r="C8" s="2">
        <v>2</v>
      </c>
      <c r="D8" s="3">
        <v>3</v>
      </c>
      <c r="E8" s="3">
        <v>4</v>
      </c>
      <c r="F8" s="4">
        <v>5</v>
      </c>
      <c r="G8" s="55">
        <v>6</v>
      </c>
      <c r="H8" s="55">
        <v>7</v>
      </c>
      <c r="I8" s="55">
        <v>8</v>
      </c>
      <c r="J8" s="62">
        <v>9</v>
      </c>
      <c r="K8" s="62">
        <v>10</v>
      </c>
    </row>
    <row r="9" spans="1:11" s="89" customFormat="1" ht="17.25" customHeight="1">
      <c r="A9" s="141" t="s">
        <v>13</v>
      </c>
      <c r="B9" s="5" t="s">
        <v>14</v>
      </c>
      <c r="C9" s="6"/>
      <c r="D9" s="7">
        <v>30</v>
      </c>
      <c r="E9" s="7">
        <v>0</v>
      </c>
      <c r="F9" s="8">
        <v>30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</row>
    <row r="10" spans="1:11" ht="17.25" customHeight="1">
      <c r="A10" s="9"/>
      <c r="B10" s="10"/>
      <c r="C10" s="11" t="s">
        <v>15</v>
      </c>
      <c r="D10" s="12">
        <v>860</v>
      </c>
      <c r="E10" s="13">
        <v>0</v>
      </c>
      <c r="F10" s="14">
        <f t="shared" ref="F10:F73" si="0">SUM(D10+E10)</f>
        <v>860</v>
      </c>
      <c r="G10" s="103">
        <v>0</v>
      </c>
      <c r="H10" s="103">
        <v>0</v>
      </c>
      <c r="I10" s="103">
        <v>0</v>
      </c>
      <c r="J10" s="106">
        <v>12</v>
      </c>
      <c r="K10" s="106">
        <v>321</v>
      </c>
    </row>
    <row r="11" spans="1:11" ht="17.25" customHeight="1">
      <c r="A11" s="9"/>
      <c r="B11" s="9"/>
      <c r="C11" s="11" t="s">
        <v>16</v>
      </c>
      <c r="D11" s="12">
        <v>500</v>
      </c>
      <c r="E11" s="13">
        <v>0</v>
      </c>
      <c r="F11" s="14">
        <f t="shared" si="0"/>
        <v>500</v>
      </c>
      <c r="G11" s="103">
        <v>500</v>
      </c>
      <c r="H11" s="103">
        <v>0</v>
      </c>
      <c r="I11" s="103">
        <v>0</v>
      </c>
      <c r="J11" s="106">
        <v>9</v>
      </c>
      <c r="K11" s="106">
        <v>132</v>
      </c>
    </row>
    <row r="12" spans="1:11" ht="17.25" customHeight="1">
      <c r="A12" s="9"/>
      <c r="B12" s="9"/>
      <c r="C12" s="11" t="s">
        <v>17</v>
      </c>
      <c r="D12" s="12">
        <v>2812</v>
      </c>
      <c r="E12" s="13">
        <v>0</v>
      </c>
      <c r="F12" s="14">
        <f t="shared" si="0"/>
        <v>2812</v>
      </c>
      <c r="G12" s="103">
        <v>0</v>
      </c>
      <c r="H12" s="103">
        <v>0</v>
      </c>
      <c r="I12" s="103">
        <v>0</v>
      </c>
      <c r="J12" s="106">
        <v>23</v>
      </c>
      <c r="K12" s="106">
        <v>604</v>
      </c>
    </row>
    <row r="13" spans="1:11" ht="17.25" customHeight="1">
      <c r="A13" s="9"/>
      <c r="B13" s="9"/>
      <c r="C13" s="11" t="s">
        <v>18</v>
      </c>
      <c r="D13" s="12">
        <v>344</v>
      </c>
      <c r="E13" s="13">
        <v>0</v>
      </c>
      <c r="F13" s="14">
        <f t="shared" si="0"/>
        <v>344</v>
      </c>
      <c r="G13" s="103">
        <v>0</v>
      </c>
      <c r="H13" s="103">
        <v>0</v>
      </c>
      <c r="I13" s="103">
        <v>0</v>
      </c>
      <c r="J13" s="106">
        <v>9</v>
      </c>
      <c r="K13" s="106">
        <v>172</v>
      </c>
    </row>
    <row r="14" spans="1:11" ht="17.25" customHeight="1">
      <c r="A14" s="9"/>
      <c r="B14" s="9"/>
      <c r="C14" s="11" t="s">
        <v>19</v>
      </c>
      <c r="D14" s="12">
        <v>1700</v>
      </c>
      <c r="E14" s="13">
        <v>0</v>
      </c>
      <c r="F14" s="14">
        <f t="shared" si="0"/>
        <v>1700</v>
      </c>
      <c r="G14" s="103">
        <v>0</v>
      </c>
      <c r="H14" s="103">
        <v>0</v>
      </c>
      <c r="I14" s="103">
        <v>0</v>
      </c>
      <c r="J14" s="106">
        <v>18</v>
      </c>
      <c r="K14" s="106">
        <v>260</v>
      </c>
    </row>
    <row r="15" spans="1:11" ht="17.25" customHeight="1">
      <c r="A15" s="9"/>
      <c r="B15" s="9"/>
      <c r="C15" s="11" t="s">
        <v>20</v>
      </c>
      <c r="D15" s="12">
        <v>473</v>
      </c>
      <c r="E15" s="13">
        <v>0</v>
      </c>
      <c r="F15" s="14">
        <f t="shared" si="0"/>
        <v>473</v>
      </c>
      <c r="G15" s="103">
        <v>0</v>
      </c>
      <c r="H15" s="103">
        <v>0</v>
      </c>
      <c r="I15" s="103">
        <v>0</v>
      </c>
      <c r="J15" s="106">
        <v>11</v>
      </c>
      <c r="K15" s="106">
        <v>116</v>
      </c>
    </row>
    <row r="16" spans="1:11" ht="17.25" customHeight="1">
      <c r="A16" s="9"/>
      <c r="B16" s="9"/>
      <c r="C16" s="11" t="s">
        <v>21</v>
      </c>
      <c r="D16" s="12">
        <v>1390</v>
      </c>
      <c r="E16" s="13">
        <v>0</v>
      </c>
      <c r="F16" s="14">
        <f t="shared" si="0"/>
        <v>1390</v>
      </c>
      <c r="G16" s="103">
        <v>0</v>
      </c>
      <c r="H16" s="103">
        <v>0</v>
      </c>
      <c r="I16" s="103">
        <v>0</v>
      </c>
      <c r="J16" s="106">
        <v>12</v>
      </c>
      <c r="K16" s="106">
        <v>213</v>
      </c>
    </row>
    <row r="17" spans="1:13" ht="17.25" customHeight="1">
      <c r="A17" s="9"/>
      <c r="B17" s="9"/>
      <c r="C17" s="11" t="s">
        <v>22</v>
      </c>
      <c r="D17" s="12">
        <v>2407</v>
      </c>
      <c r="E17" s="13">
        <v>0</v>
      </c>
      <c r="F17" s="14">
        <f t="shared" si="0"/>
        <v>2407</v>
      </c>
      <c r="G17" s="103">
        <v>280</v>
      </c>
      <c r="H17" s="103">
        <v>0</v>
      </c>
      <c r="I17" s="103">
        <v>0</v>
      </c>
      <c r="J17" s="106">
        <v>14</v>
      </c>
      <c r="K17" s="106">
        <v>295</v>
      </c>
    </row>
    <row r="18" spans="1:13" ht="17.25" customHeight="1">
      <c r="A18" s="9"/>
      <c r="B18" s="9"/>
      <c r="C18" s="11" t="s">
        <v>23</v>
      </c>
      <c r="D18" s="12">
        <v>1126</v>
      </c>
      <c r="E18" s="13">
        <v>0</v>
      </c>
      <c r="F18" s="14">
        <f t="shared" si="0"/>
        <v>1126</v>
      </c>
      <c r="G18" s="103">
        <v>0</v>
      </c>
      <c r="H18" s="103">
        <v>0</v>
      </c>
      <c r="I18" s="103">
        <v>0</v>
      </c>
      <c r="J18" s="106">
        <v>16</v>
      </c>
      <c r="K18" s="106">
        <v>385</v>
      </c>
    </row>
    <row r="19" spans="1:13" ht="17.25" customHeight="1">
      <c r="A19" s="9"/>
      <c r="B19" s="9"/>
      <c r="C19" s="11" t="s">
        <v>24</v>
      </c>
      <c r="D19" s="12">
        <v>1556</v>
      </c>
      <c r="E19" s="13">
        <v>0</v>
      </c>
      <c r="F19" s="14">
        <f t="shared" si="0"/>
        <v>1556</v>
      </c>
      <c r="G19" s="103">
        <v>0</v>
      </c>
      <c r="H19" s="103">
        <v>0</v>
      </c>
      <c r="I19" s="103">
        <v>0</v>
      </c>
      <c r="J19" s="106">
        <v>24</v>
      </c>
      <c r="K19" s="106">
        <v>513</v>
      </c>
    </row>
    <row r="20" spans="1:13" ht="17.25" customHeight="1">
      <c r="A20" s="9"/>
      <c r="B20" s="9"/>
      <c r="C20" s="11" t="s">
        <v>25</v>
      </c>
      <c r="D20" s="12">
        <v>2102</v>
      </c>
      <c r="E20" s="13">
        <v>0</v>
      </c>
      <c r="F20" s="14">
        <f t="shared" si="0"/>
        <v>2102</v>
      </c>
      <c r="G20" s="103">
        <v>0</v>
      </c>
      <c r="H20" s="103">
        <v>0</v>
      </c>
      <c r="I20" s="103">
        <v>0</v>
      </c>
      <c r="J20" s="106">
        <v>27</v>
      </c>
      <c r="K20" s="106">
        <v>852</v>
      </c>
    </row>
    <row r="21" spans="1:13" ht="17.25" customHeight="1">
      <c r="A21" s="9"/>
      <c r="B21" s="9"/>
      <c r="C21" s="11" t="s">
        <v>26</v>
      </c>
      <c r="D21" s="12">
        <v>606</v>
      </c>
      <c r="E21" s="13">
        <v>0</v>
      </c>
      <c r="F21" s="14">
        <f t="shared" si="0"/>
        <v>606</v>
      </c>
      <c r="G21" s="103">
        <v>606</v>
      </c>
      <c r="H21" s="103">
        <v>0</v>
      </c>
      <c r="I21" s="103">
        <v>0</v>
      </c>
      <c r="J21" s="106">
        <v>10</v>
      </c>
      <c r="K21" s="106">
        <v>233</v>
      </c>
    </row>
    <row r="22" spans="1:13" ht="17.25" customHeight="1">
      <c r="A22" s="9"/>
      <c r="B22" s="9"/>
      <c r="C22" s="11" t="s">
        <v>27</v>
      </c>
      <c r="D22" s="12">
        <v>1723</v>
      </c>
      <c r="E22" s="13">
        <v>0</v>
      </c>
      <c r="F22" s="14">
        <f t="shared" si="0"/>
        <v>1723</v>
      </c>
      <c r="G22" s="103">
        <v>0</v>
      </c>
      <c r="H22" s="103">
        <v>0</v>
      </c>
      <c r="I22" s="103">
        <v>0</v>
      </c>
      <c r="J22" s="106">
        <v>17</v>
      </c>
      <c r="K22" s="106">
        <v>609</v>
      </c>
      <c r="M22" s="107">
        <v>86</v>
      </c>
    </row>
    <row r="23" spans="1:13" ht="17.25" customHeight="1">
      <c r="A23" s="9"/>
      <c r="B23" s="9"/>
      <c r="C23" s="11" t="s">
        <v>28</v>
      </c>
      <c r="D23" s="12">
        <v>725</v>
      </c>
      <c r="E23" s="13">
        <v>0</v>
      </c>
      <c r="F23" s="14">
        <f t="shared" si="0"/>
        <v>725</v>
      </c>
      <c r="G23" s="103">
        <v>0</v>
      </c>
      <c r="H23" s="103">
        <v>0</v>
      </c>
      <c r="I23" s="103">
        <v>0</v>
      </c>
      <c r="J23" s="106">
        <v>11</v>
      </c>
      <c r="K23" s="106">
        <v>145</v>
      </c>
      <c r="M23" s="107">
        <v>30</v>
      </c>
    </row>
    <row r="24" spans="1:13" ht="17.25" customHeight="1">
      <c r="A24" s="9"/>
      <c r="B24" s="9"/>
      <c r="C24" s="11" t="s">
        <v>29</v>
      </c>
      <c r="D24" s="12">
        <v>824</v>
      </c>
      <c r="E24" s="13">
        <v>0</v>
      </c>
      <c r="F24" s="14">
        <f t="shared" si="0"/>
        <v>824</v>
      </c>
      <c r="G24" s="103">
        <v>824</v>
      </c>
      <c r="H24" s="103">
        <v>0</v>
      </c>
      <c r="I24" s="103">
        <v>0</v>
      </c>
      <c r="J24" s="106">
        <v>10</v>
      </c>
      <c r="K24" s="106">
        <v>222</v>
      </c>
      <c r="M24" s="107">
        <v>40</v>
      </c>
    </row>
    <row r="25" spans="1:13" ht="17.25" customHeight="1">
      <c r="A25" s="9"/>
      <c r="B25" s="9"/>
      <c r="C25" s="11" t="s">
        <v>30</v>
      </c>
      <c r="D25" s="12">
        <v>1460</v>
      </c>
      <c r="E25" s="13">
        <v>0</v>
      </c>
      <c r="F25" s="14">
        <f t="shared" si="0"/>
        <v>1460</v>
      </c>
      <c r="G25" s="103">
        <v>0</v>
      </c>
      <c r="H25" s="103">
        <v>0</v>
      </c>
      <c r="I25" s="103">
        <v>0</v>
      </c>
      <c r="J25" s="106">
        <v>23</v>
      </c>
      <c r="K25" s="106">
        <v>731</v>
      </c>
      <c r="M25" s="108">
        <v>38</v>
      </c>
    </row>
    <row r="26" spans="1:13" ht="17.25" customHeight="1">
      <c r="A26" s="9"/>
      <c r="B26" s="9"/>
      <c r="C26" s="11" t="s">
        <v>31</v>
      </c>
      <c r="D26" s="15">
        <v>580</v>
      </c>
      <c r="E26" s="16">
        <v>0</v>
      </c>
      <c r="F26" s="14">
        <f t="shared" si="0"/>
        <v>580</v>
      </c>
      <c r="G26" s="103">
        <v>0</v>
      </c>
      <c r="H26" s="103">
        <v>0</v>
      </c>
      <c r="I26" s="103">
        <v>0</v>
      </c>
      <c r="J26" s="106">
        <v>8</v>
      </c>
      <c r="K26" s="106">
        <v>222</v>
      </c>
      <c r="M26" s="108">
        <v>38</v>
      </c>
    </row>
    <row r="27" spans="1:13" ht="17.25" customHeight="1">
      <c r="A27" s="9"/>
      <c r="B27" s="9"/>
      <c r="C27" s="11" t="s">
        <v>32</v>
      </c>
      <c r="D27" s="15">
        <v>376</v>
      </c>
      <c r="E27" s="16">
        <v>0</v>
      </c>
      <c r="F27" s="14">
        <f t="shared" si="0"/>
        <v>376</v>
      </c>
      <c r="G27" s="103">
        <v>0</v>
      </c>
      <c r="H27" s="103">
        <v>0</v>
      </c>
      <c r="I27" s="103">
        <v>0</v>
      </c>
      <c r="J27" s="106">
        <v>10</v>
      </c>
      <c r="K27" s="106">
        <v>136</v>
      </c>
      <c r="M27" s="108">
        <v>18</v>
      </c>
    </row>
    <row r="28" spans="1:13" ht="17.25" customHeight="1">
      <c r="A28" s="9"/>
      <c r="B28" s="9"/>
      <c r="C28" s="11" t="s">
        <v>33</v>
      </c>
      <c r="D28" s="15">
        <v>455</v>
      </c>
      <c r="E28" s="16">
        <v>0</v>
      </c>
      <c r="F28" s="14">
        <f t="shared" si="0"/>
        <v>455</v>
      </c>
      <c r="G28" s="103">
        <v>0</v>
      </c>
      <c r="H28" s="103">
        <v>0</v>
      </c>
      <c r="I28" s="103">
        <v>0</v>
      </c>
      <c r="J28" s="106">
        <v>9</v>
      </c>
      <c r="K28" s="106">
        <v>90</v>
      </c>
      <c r="M28" s="108">
        <v>38</v>
      </c>
    </row>
    <row r="29" spans="1:13" ht="17.25" customHeight="1">
      <c r="A29" s="9"/>
      <c r="B29" s="9"/>
      <c r="C29" s="11" t="s">
        <v>34</v>
      </c>
      <c r="D29" s="15">
        <v>527</v>
      </c>
      <c r="E29" s="16">
        <v>1</v>
      </c>
      <c r="F29" s="14">
        <f t="shared" si="0"/>
        <v>528</v>
      </c>
      <c r="G29" s="103">
        <v>0</v>
      </c>
      <c r="H29" s="103">
        <v>0</v>
      </c>
      <c r="I29" s="103">
        <v>0</v>
      </c>
      <c r="J29" s="106">
        <v>4</v>
      </c>
      <c r="K29" s="106">
        <v>68</v>
      </c>
      <c r="M29" s="108">
        <v>20</v>
      </c>
    </row>
    <row r="30" spans="1:13" ht="17.25" customHeight="1">
      <c r="A30" s="9"/>
      <c r="B30" s="9"/>
      <c r="C30" s="11" t="s">
        <v>35</v>
      </c>
      <c r="D30" s="15">
        <v>348</v>
      </c>
      <c r="E30" s="16">
        <v>4</v>
      </c>
      <c r="F30" s="14">
        <f t="shared" si="0"/>
        <v>352</v>
      </c>
      <c r="G30" s="103">
        <v>180</v>
      </c>
      <c r="H30" s="103">
        <v>0</v>
      </c>
      <c r="I30" s="103">
        <v>0</v>
      </c>
      <c r="J30" s="106">
        <v>5</v>
      </c>
      <c r="K30" s="106">
        <v>82</v>
      </c>
      <c r="M30" s="108">
        <v>44</v>
      </c>
    </row>
    <row r="31" spans="1:13" ht="17.25" customHeight="1">
      <c r="A31" s="9"/>
      <c r="B31" s="9"/>
      <c r="C31" s="11" t="s">
        <v>36</v>
      </c>
      <c r="D31" s="15">
        <v>190</v>
      </c>
      <c r="E31" s="16">
        <v>0</v>
      </c>
      <c r="F31" s="14">
        <f t="shared" si="0"/>
        <v>190</v>
      </c>
      <c r="G31" s="103">
        <v>0</v>
      </c>
      <c r="H31" s="103">
        <v>0</v>
      </c>
      <c r="I31" s="103">
        <v>0</v>
      </c>
      <c r="J31" s="106">
        <v>2</v>
      </c>
      <c r="K31" s="106">
        <v>18</v>
      </c>
      <c r="M31" s="108">
        <v>24</v>
      </c>
    </row>
    <row r="32" spans="1:13" ht="17.25" customHeight="1">
      <c r="A32" s="9"/>
      <c r="B32" s="9"/>
      <c r="C32" s="11" t="s">
        <v>37</v>
      </c>
      <c r="D32" s="15">
        <v>556</v>
      </c>
      <c r="E32" s="16">
        <v>0</v>
      </c>
      <c r="F32" s="14">
        <f t="shared" si="0"/>
        <v>556</v>
      </c>
      <c r="G32" s="103">
        <v>556</v>
      </c>
      <c r="H32" s="103">
        <v>0</v>
      </c>
      <c r="I32" s="103">
        <v>0</v>
      </c>
      <c r="J32" s="106">
        <v>5</v>
      </c>
      <c r="K32" s="106">
        <v>66</v>
      </c>
      <c r="M32" s="93">
        <f>SUM(M22:M31)</f>
        <v>376</v>
      </c>
    </row>
    <row r="33" spans="1:11" ht="17.25" customHeight="1">
      <c r="A33" s="9"/>
      <c r="B33" s="9"/>
      <c r="C33" s="11"/>
      <c r="D33" s="16"/>
      <c r="E33" s="16"/>
      <c r="F33" s="14">
        <f t="shared" si="0"/>
        <v>0</v>
      </c>
      <c r="G33" s="36"/>
      <c r="H33" s="36"/>
      <c r="I33" s="36"/>
      <c r="J33" s="64"/>
      <c r="K33" s="64"/>
    </row>
    <row r="34" spans="1:11" s="89" customFormat="1" ht="17.25" customHeight="1">
      <c r="A34" s="141" t="s">
        <v>38</v>
      </c>
      <c r="B34" s="5" t="s">
        <v>39</v>
      </c>
      <c r="C34" s="6"/>
      <c r="D34" s="18">
        <v>0</v>
      </c>
      <c r="E34" s="18">
        <v>0</v>
      </c>
      <c r="F34" s="25">
        <f t="shared" si="0"/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</row>
    <row r="35" spans="1:11" ht="17.25" customHeight="1">
      <c r="A35" s="9"/>
      <c r="B35" s="9"/>
      <c r="C35" s="11" t="s">
        <v>40</v>
      </c>
      <c r="D35" s="17">
        <v>3596</v>
      </c>
      <c r="E35" s="16">
        <v>0</v>
      </c>
      <c r="F35" s="14">
        <f t="shared" si="0"/>
        <v>3596</v>
      </c>
      <c r="G35" s="36">
        <v>0</v>
      </c>
      <c r="H35" s="36">
        <v>0</v>
      </c>
      <c r="I35" s="36">
        <v>0</v>
      </c>
      <c r="J35" s="63">
        <v>0</v>
      </c>
      <c r="K35" s="63">
        <v>0</v>
      </c>
    </row>
    <row r="36" spans="1:11" ht="17.25" customHeight="1">
      <c r="A36" s="9"/>
      <c r="B36" s="9"/>
      <c r="C36" s="11" t="s">
        <v>41</v>
      </c>
      <c r="D36" s="17">
        <v>1962</v>
      </c>
      <c r="E36" s="16">
        <v>0</v>
      </c>
      <c r="F36" s="14">
        <f t="shared" si="0"/>
        <v>1962</v>
      </c>
      <c r="G36" s="36">
        <v>0</v>
      </c>
      <c r="H36" s="36">
        <v>0</v>
      </c>
      <c r="I36" s="36">
        <v>0</v>
      </c>
      <c r="J36" s="63">
        <v>0</v>
      </c>
      <c r="K36" s="63">
        <v>0</v>
      </c>
    </row>
    <row r="37" spans="1:11" ht="17.25" customHeight="1">
      <c r="A37" s="9"/>
      <c r="B37" s="9"/>
      <c r="C37" s="11" t="s">
        <v>42</v>
      </c>
      <c r="D37" s="17">
        <v>1728</v>
      </c>
      <c r="E37" s="16">
        <v>0</v>
      </c>
      <c r="F37" s="14">
        <f t="shared" si="0"/>
        <v>1728</v>
      </c>
      <c r="G37" s="36">
        <v>0</v>
      </c>
      <c r="H37" s="36">
        <v>0</v>
      </c>
      <c r="I37" s="36">
        <v>0</v>
      </c>
      <c r="J37" s="63">
        <v>0</v>
      </c>
      <c r="K37" s="63">
        <v>0</v>
      </c>
    </row>
    <row r="38" spans="1:11" ht="17.25" customHeight="1">
      <c r="A38" s="9"/>
      <c r="B38" s="9"/>
      <c r="C38" s="11" t="s">
        <v>43</v>
      </c>
      <c r="D38" s="17">
        <v>7017</v>
      </c>
      <c r="E38" s="16">
        <v>0</v>
      </c>
      <c r="F38" s="14">
        <f t="shared" si="0"/>
        <v>7017</v>
      </c>
      <c r="G38" s="36">
        <v>0</v>
      </c>
      <c r="H38" s="36">
        <v>0</v>
      </c>
      <c r="I38" s="36">
        <v>0</v>
      </c>
      <c r="J38" s="63">
        <v>0</v>
      </c>
      <c r="K38" s="63">
        <v>0</v>
      </c>
    </row>
    <row r="39" spans="1:11" ht="17.25" customHeight="1">
      <c r="A39" s="9"/>
      <c r="B39" s="9"/>
      <c r="C39" s="19" t="s">
        <v>44</v>
      </c>
      <c r="D39" s="20">
        <v>1208</v>
      </c>
      <c r="E39" s="16">
        <v>0</v>
      </c>
      <c r="F39" s="14">
        <f t="shared" si="0"/>
        <v>1208</v>
      </c>
      <c r="G39" s="36">
        <v>0</v>
      </c>
      <c r="H39" s="36">
        <v>0</v>
      </c>
      <c r="I39" s="36">
        <v>0</v>
      </c>
      <c r="J39" s="63">
        <v>0</v>
      </c>
      <c r="K39" s="63">
        <v>0</v>
      </c>
    </row>
    <row r="40" spans="1:11" ht="17.25" customHeight="1">
      <c r="A40" s="9"/>
      <c r="B40" s="9"/>
      <c r="C40" s="11" t="s">
        <v>45</v>
      </c>
      <c r="D40" s="17">
        <v>1206</v>
      </c>
      <c r="E40" s="16">
        <v>0</v>
      </c>
      <c r="F40" s="14">
        <f t="shared" si="0"/>
        <v>1206</v>
      </c>
      <c r="G40" s="36">
        <v>0</v>
      </c>
      <c r="H40" s="36">
        <v>0</v>
      </c>
      <c r="I40" s="36">
        <v>0</v>
      </c>
      <c r="J40" s="63">
        <v>0</v>
      </c>
      <c r="K40" s="63">
        <v>0</v>
      </c>
    </row>
    <row r="41" spans="1:11" ht="17.25" customHeight="1">
      <c r="A41" s="9"/>
      <c r="B41" s="9"/>
      <c r="C41" s="11" t="s">
        <v>46</v>
      </c>
      <c r="D41" s="17">
        <v>1722</v>
      </c>
      <c r="E41" s="16">
        <v>0</v>
      </c>
      <c r="F41" s="14">
        <f t="shared" si="0"/>
        <v>1722</v>
      </c>
      <c r="G41" s="36">
        <v>0</v>
      </c>
      <c r="H41" s="36">
        <v>0</v>
      </c>
      <c r="I41" s="36">
        <v>0</v>
      </c>
      <c r="J41" s="63">
        <v>0</v>
      </c>
      <c r="K41" s="63">
        <v>0</v>
      </c>
    </row>
    <row r="42" spans="1:11" ht="17.25" customHeight="1">
      <c r="A42" s="9"/>
      <c r="B42" s="9"/>
      <c r="C42" s="11" t="s">
        <v>47</v>
      </c>
      <c r="D42" s="17">
        <v>1414</v>
      </c>
      <c r="E42" s="16">
        <v>0</v>
      </c>
      <c r="F42" s="14">
        <f t="shared" si="0"/>
        <v>1414</v>
      </c>
      <c r="G42" s="36">
        <v>0</v>
      </c>
      <c r="H42" s="36">
        <v>0</v>
      </c>
      <c r="I42" s="36">
        <v>0</v>
      </c>
      <c r="J42" s="63">
        <v>0</v>
      </c>
      <c r="K42" s="63">
        <v>0</v>
      </c>
    </row>
    <row r="43" spans="1:11" ht="17.25" customHeight="1">
      <c r="A43" s="9"/>
      <c r="B43" s="9"/>
      <c r="C43" s="11" t="s">
        <v>48</v>
      </c>
      <c r="D43" s="17">
        <v>1636</v>
      </c>
      <c r="E43" s="16">
        <v>0</v>
      </c>
      <c r="F43" s="14">
        <f t="shared" si="0"/>
        <v>1636</v>
      </c>
      <c r="G43" s="36">
        <v>0</v>
      </c>
      <c r="H43" s="36">
        <v>0</v>
      </c>
      <c r="I43" s="36">
        <v>0</v>
      </c>
      <c r="J43" s="63">
        <v>0</v>
      </c>
      <c r="K43" s="63">
        <v>0</v>
      </c>
    </row>
    <row r="44" spans="1:11" ht="17.25" customHeight="1">
      <c r="A44" s="9"/>
      <c r="B44" s="9"/>
      <c r="C44" s="11" t="s">
        <v>49</v>
      </c>
      <c r="D44" s="17">
        <v>6585</v>
      </c>
      <c r="E44" s="16">
        <v>0</v>
      </c>
      <c r="F44" s="14">
        <f t="shared" si="0"/>
        <v>6585</v>
      </c>
      <c r="G44" s="36">
        <v>0</v>
      </c>
      <c r="H44" s="36">
        <v>0</v>
      </c>
      <c r="I44" s="36">
        <v>0</v>
      </c>
      <c r="J44" s="63">
        <v>0</v>
      </c>
      <c r="K44" s="63">
        <v>0</v>
      </c>
    </row>
    <row r="45" spans="1:11" ht="17.25" customHeight="1">
      <c r="A45" s="9"/>
      <c r="B45" s="9"/>
      <c r="C45" s="11" t="s">
        <v>50</v>
      </c>
      <c r="D45" s="17">
        <v>713</v>
      </c>
      <c r="E45" s="16">
        <v>0</v>
      </c>
      <c r="F45" s="14">
        <f t="shared" si="0"/>
        <v>713</v>
      </c>
      <c r="G45" s="36">
        <v>0</v>
      </c>
      <c r="H45" s="36">
        <v>0</v>
      </c>
      <c r="I45" s="36">
        <v>0</v>
      </c>
      <c r="J45" s="63">
        <v>0</v>
      </c>
      <c r="K45" s="63">
        <v>0</v>
      </c>
    </row>
    <row r="46" spans="1:11" ht="17.25" customHeight="1">
      <c r="A46" s="9"/>
      <c r="B46" s="9"/>
      <c r="C46" s="11" t="s">
        <v>51</v>
      </c>
      <c r="D46" s="17">
        <v>318</v>
      </c>
      <c r="E46" s="16">
        <v>0</v>
      </c>
      <c r="F46" s="14">
        <f t="shared" si="0"/>
        <v>318</v>
      </c>
      <c r="G46" s="36">
        <v>0</v>
      </c>
      <c r="H46" s="36">
        <v>0</v>
      </c>
      <c r="I46" s="36">
        <v>0</v>
      </c>
      <c r="J46" s="63">
        <v>10</v>
      </c>
      <c r="K46" s="63">
        <v>111</v>
      </c>
    </row>
    <row r="47" spans="1:11" ht="17.25" customHeight="1">
      <c r="A47" s="9"/>
      <c r="B47" s="9"/>
      <c r="C47" s="11" t="s">
        <v>52</v>
      </c>
      <c r="D47" s="17">
        <v>418</v>
      </c>
      <c r="E47" s="16">
        <v>0</v>
      </c>
      <c r="F47" s="14">
        <f t="shared" si="0"/>
        <v>418</v>
      </c>
      <c r="G47" s="36">
        <v>0</v>
      </c>
      <c r="H47" s="36">
        <v>0</v>
      </c>
      <c r="I47" s="36">
        <v>0</v>
      </c>
      <c r="J47" s="63">
        <v>0</v>
      </c>
      <c r="K47" s="63">
        <v>0</v>
      </c>
    </row>
    <row r="48" spans="1:11" ht="17.25" customHeight="1">
      <c r="A48" s="9"/>
      <c r="B48" s="9"/>
      <c r="C48" s="11" t="s">
        <v>53</v>
      </c>
      <c r="D48" s="17">
        <v>1480</v>
      </c>
      <c r="E48" s="16">
        <v>0</v>
      </c>
      <c r="F48" s="14">
        <f t="shared" si="0"/>
        <v>1480</v>
      </c>
      <c r="G48" s="36">
        <v>0</v>
      </c>
      <c r="H48" s="36">
        <v>0</v>
      </c>
      <c r="I48" s="36">
        <v>0</v>
      </c>
      <c r="J48" s="63">
        <v>0</v>
      </c>
      <c r="K48" s="63">
        <v>0</v>
      </c>
    </row>
    <row r="49" spans="1:11" ht="17.25" customHeight="1">
      <c r="A49" s="9"/>
      <c r="B49" s="9"/>
      <c r="C49" s="11" t="s">
        <v>54</v>
      </c>
      <c r="D49" s="17">
        <v>678</v>
      </c>
      <c r="E49" s="16">
        <v>0</v>
      </c>
      <c r="F49" s="14">
        <f t="shared" si="0"/>
        <v>678</v>
      </c>
      <c r="G49" s="36">
        <v>0</v>
      </c>
      <c r="H49" s="36">
        <v>0</v>
      </c>
      <c r="I49" s="36">
        <v>0</v>
      </c>
      <c r="J49" s="63">
        <v>11</v>
      </c>
      <c r="K49" s="63">
        <v>113</v>
      </c>
    </row>
    <row r="50" spans="1:11" ht="17.25" customHeight="1">
      <c r="A50" s="9"/>
      <c r="B50" s="9"/>
      <c r="C50" s="11" t="s">
        <v>55</v>
      </c>
      <c r="D50" s="17">
        <v>962</v>
      </c>
      <c r="E50" s="16">
        <v>0</v>
      </c>
      <c r="F50" s="14">
        <f t="shared" si="0"/>
        <v>962</v>
      </c>
      <c r="G50" s="36">
        <v>0</v>
      </c>
      <c r="H50" s="36">
        <v>0</v>
      </c>
      <c r="I50" s="36">
        <v>0</v>
      </c>
      <c r="J50" s="63">
        <v>0</v>
      </c>
      <c r="K50" s="63">
        <v>0</v>
      </c>
    </row>
    <row r="51" spans="1:11" ht="17.25" customHeight="1">
      <c r="A51" s="9"/>
      <c r="B51" s="9"/>
      <c r="C51" s="11" t="s">
        <v>56</v>
      </c>
      <c r="D51" s="17">
        <v>1176</v>
      </c>
      <c r="E51" s="16">
        <v>0</v>
      </c>
      <c r="F51" s="14">
        <f t="shared" si="0"/>
        <v>1176</v>
      </c>
      <c r="G51" s="36">
        <v>0</v>
      </c>
      <c r="H51" s="36">
        <v>0</v>
      </c>
      <c r="I51" s="36">
        <v>0</v>
      </c>
      <c r="J51" s="63">
        <v>0</v>
      </c>
      <c r="K51" s="63">
        <v>0</v>
      </c>
    </row>
    <row r="52" spans="1:11" ht="17.25" customHeight="1">
      <c r="A52" s="9"/>
      <c r="B52" s="9"/>
      <c r="C52" s="11" t="s">
        <v>57</v>
      </c>
      <c r="D52" s="17">
        <v>202</v>
      </c>
      <c r="E52" s="16">
        <v>0</v>
      </c>
      <c r="F52" s="14">
        <f t="shared" si="0"/>
        <v>202</v>
      </c>
      <c r="G52" s="36">
        <v>0</v>
      </c>
      <c r="H52" s="36">
        <v>0</v>
      </c>
      <c r="I52" s="36">
        <v>0</v>
      </c>
      <c r="J52" s="63">
        <v>0</v>
      </c>
      <c r="K52" s="63">
        <v>0</v>
      </c>
    </row>
    <row r="53" spans="1:11" ht="17.25" customHeight="1">
      <c r="A53" s="9"/>
      <c r="B53" s="9"/>
      <c r="C53" s="19" t="s">
        <v>58</v>
      </c>
      <c r="D53" s="20">
        <v>652</v>
      </c>
      <c r="E53" s="16">
        <v>0</v>
      </c>
      <c r="F53" s="14">
        <f t="shared" si="0"/>
        <v>652</v>
      </c>
      <c r="G53" s="36">
        <v>0</v>
      </c>
      <c r="H53" s="36">
        <v>0</v>
      </c>
      <c r="I53" s="36">
        <v>0</v>
      </c>
      <c r="J53" s="63">
        <v>0</v>
      </c>
      <c r="K53" s="63">
        <v>0</v>
      </c>
    </row>
    <row r="54" spans="1:11" ht="17.25" customHeight="1">
      <c r="A54" s="9"/>
      <c r="B54" s="9"/>
      <c r="C54" s="19" t="s">
        <v>59</v>
      </c>
      <c r="D54" s="20">
        <v>2296</v>
      </c>
      <c r="E54" s="16">
        <v>0</v>
      </c>
      <c r="F54" s="14">
        <f t="shared" si="0"/>
        <v>2296</v>
      </c>
      <c r="G54" s="36">
        <v>0</v>
      </c>
      <c r="H54" s="36">
        <v>0</v>
      </c>
      <c r="I54" s="36">
        <v>0</v>
      </c>
      <c r="J54" s="63">
        <v>0</v>
      </c>
      <c r="K54" s="63">
        <v>0</v>
      </c>
    </row>
    <row r="55" spans="1:11" ht="17.25" customHeight="1">
      <c r="A55" s="9"/>
      <c r="B55" s="9"/>
      <c r="C55" s="11" t="s">
        <v>60</v>
      </c>
      <c r="D55" s="17">
        <v>4006</v>
      </c>
      <c r="E55" s="16">
        <v>0</v>
      </c>
      <c r="F55" s="14">
        <f t="shared" si="0"/>
        <v>4006</v>
      </c>
      <c r="G55" s="36">
        <v>0</v>
      </c>
      <c r="H55" s="36">
        <v>0</v>
      </c>
      <c r="I55" s="36">
        <v>0</v>
      </c>
      <c r="J55" s="63">
        <v>0</v>
      </c>
      <c r="K55" s="63">
        <v>0</v>
      </c>
    </row>
    <row r="56" spans="1:11" ht="17.25" customHeight="1">
      <c r="A56" s="9"/>
      <c r="B56" s="9"/>
      <c r="C56" s="11" t="s">
        <v>61</v>
      </c>
      <c r="D56" s="17">
        <v>1270</v>
      </c>
      <c r="E56" s="16">
        <v>0</v>
      </c>
      <c r="F56" s="14">
        <f t="shared" si="0"/>
        <v>1270</v>
      </c>
      <c r="G56" s="36">
        <v>0</v>
      </c>
      <c r="H56" s="36">
        <v>0</v>
      </c>
      <c r="I56" s="36">
        <v>0</v>
      </c>
      <c r="J56" s="63">
        <v>0</v>
      </c>
      <c r="K56" s="63">
        <v>0</v>
      </c>
    </row>
    <row r="57" spans="1:11" ht="17.25" customHeight="1">
      <c r="A57" s="9"/>
      <c r="B57" s="9"/>
      <c r="C57" s="11" t="s">
        <v>62</v>
      </c>
      <c r="D57" s="17">
        <v>1062</v>
      </c>
      <c r="E57" s="16">
        <v>0</v>
      </c>
      <c r="F57" s="14">
        <f t="shared" si="0"/>
        <v>1062</v>
      </c>
      <c r="G57" s="36">
        <v>0</v>
      </c>
      <c r="H57" s="36">
        <v>0</v>
      </c>
      <c r="I57" s="36">
        <v>0</v>
      </c>
      <c r="J57" s="63">
        <v>0</v>
      </c>
      <c r="K57" s="63">
        <v>0</v>
      </c>
    </row>
    <row r="58" spans="1:11" ht="17.25" customHeight="1">
      <c r="A58" s="9"/>
      <c r="B58" s="9"/>
      <c r="C58" s="11" t="s">
        <v>63</v>
      </c>
      <c r="D58" s="20">
        <v>1252</v>
      </c>
      <c r="E58" s="16">
        <v>0</v>
      </c>
      <c r="F58" s="14">
        <f t="shared" si="0"/>
        <v>1252</v>
      </c>
      <c r="G58" s="36">
        <v>0</v>
      </c>
      <c r="H58" s="36">
        <v>0</v>
      </c>
      <c r="I58" s="36">
        <v>0</v>
      </c>
      <c r="J58" s="63">
        <v>0</v>
      </c>
      <c r="K58" s="63">
        <v>0</v>
      </c>
    </row>
    <row r="59" spans="1:11" ht="17.25" customHeight="1">
      <c r="A59" s="9"/>
      <c r="B59" s="9"/>
      <c r="C59" s="19" t="s">
        <v>64</v>
      </c>
      <c r="D59" s="20">
        <v>896</v>
      </c>
      <c r="E59" s="16">
        <v>0</v>
      </c>
      <c r="F59" s="14">
        <f t="shared" si="0"/>
        <v>896</v>
      </c>
      <c r="G59" s="36">
        <v>0</v>
      </c>
      <c r="H59" s="36">
        <v>0</v>
      </c>
      <c r="I59" s="36">
        <v>0</v>
      </c>
      <c r="J59" s="63">
        <v>0</v>
      </c>
      <c r="K59" s="63">
        <v>0</v>
      </c>
    </row>
    <row r="60" spans="1:11" ht="17.25" customHeight="1">
      <c r="A60" s="9"/>
      <c r="B60" s="9"/>
      <c r="C60" s="11" t="s">
        <v>65</v>
      </c>
      <c r="D60" s="17">
        <v>796</v>
      </c>
      <c r="E60" s="16">
        <v>0</v>
      </c>
      <c r="F60" s="14">
        <f t="shared" si="0"/>
        <v>796</v>
      </c>
      <c r="G60" s="36">
        <v>0</v>
      </c>
      <c r="H60" s="36">
        <v>0</v>
      </c>
      <c r="I60" s="36">
        <v>0</v>
      </c>
      <c r="J60" s="63">
        <v>0</v>
      </c>
      <c r="K60" s="63">
        <v>0</v>
      </c>
    </row>
    <row r="61" spans="1:11" ht="17.25" customHeight="1">
      <c r="A61" s="9"/>
      <c r="B61" s="9"/>
      <c r="C61" s="11" t="s">
        <v>66</v>
      </c>
      <c r="D61" s="17">
        <v>456</v>
      </c>
      <c r="E61" s="16">
        <v>0</v>
      </c>
      <c r="F61" s="14">
        <f t="shared" si="0"/>
        <v>456</v>
      </c>
      <c r="G61" s="36">
        <v>0</v>
      </c>
      <c r="H61" s="36">
        <v>0</v>
      </c>
      <c r="I61" s="36">
        <v>0</v>
      </c>
      <c r="J61" s="63">
        <v>0</v>
      </c>
      <c r="K61" s="63">
        <v>0</v>
      </c>
    </row>
    <row r="62" spans="1:11" ht="17.25" customHeight="1">
      <c r="A62" s="9"/>
      <c r="B62" s="9"/>
      <c r="C62" s="11" t="s">
        <v>67</v>
      </c>
      <c r="D62" s="17">
        <v>7884</v>
      </c>
      <c r="E62" s="16">
        <v>0</v>
      </c>
      <c r="F62" s="14">
        <f t="shared" si="0"/>
        <v>7884</v>
      </c>
      <c r="G62" s="36">
        <v>0</v>
      </c>
      <c r="H62" s="36">
        <v>0</v>
      </c>
      <c r="I62" s="36">
        <v>0</v>
      </c>
      <c r="J62" s="63">
        <v>0</v>
      </c>
      <c r="K62" s="63">
        <v>0</v>
      </c>
    </row>
    <row r="63" spans="1:11" ht="17.25" customHeight="1">
      <c r="A63" s="9"/>
      <c r="B63" s="9"/>
      <c r="C63" s="11" t="s">
        <v>68</v>
      </c>
      <c r="D63" s="17">
        <v>1024</v>
      </c>
      <c r="E63" s="16">
        <v>0</v>
      </c>
      <c r="F63" s="14">
        <f t="shared" si="0"/>
        <v>1024</v>
      </c>
      <c r="G63" s="36">
        <v>0</v>
      </c>
      <c r="H63" s="36">
        <v>0</v>
      </c>
      <c r="I63" s="36">
        <v>0</v>
      </c>
      <c r="J63" s="63">
        <v>0</v>
      </c>
      <c r="K63" s="63">
        <v>0</v>
      </c>
    </row>
    <row r="64" spans="1:11" ht="17.25" customHeight="1">
      <c r="A64" s="9"/>
      <c r="B64" s="9"/>
      <c r="C64" s="11" t="s">
        <v>69</v>
      </c>
      <c r="D64" s="17">
        <v>175</v>
      </c>
      <c r="E64" s="16">
        <v>0</v>
      </c>
      <c r="F64" s="14">
        <f t="shared" si="0"/>
        <v>175</v>
      </c>
      <c r="G64" s="36">
        <v>0</v>
      </c>
      <c r="H64" s="36">
        <v>0</v>
      </c>
      <c r="I64" s="36">
        <v>0</v>
      </c>
      <c r="J64" s="63">
        <v>8</v>
      </c>
      <c r="K64" s="63">
        <v>53</v>
      </c>
    </row>
    <row r="65" spans="1:13" ht="17.25" customHeight="1">
      <c r="A65" s="9"/>
      <c r="B65" s="9"/>
      <c r="C65" s="11" t="s">
        <v>70</v>
      </c>
      <c r="D65" s="17">
        <v>366</v>
      </c>
      <c r="E65" s="16">
        <v>0</v>
      </c>
      <c r="F65" s="14">
        <f t="shared" si="0"/>
        <v>366</v>
      </c>
      <c r="G65" s="36">
        <v>0</v>
      </c>
      <c r="H65" s="36">
        <v>0</v>
      </c>
      <c r="I65" s="36">
        <v>0</v>
      </c>
      <c r="J65" s="63">
        <v>0</v>
      </c>
      <c r="K65" s="63">
        <v>0</v>
      </c>
    </row>
    <row r="66" spans="1:13" ht="17.25" customHeight="1">
      <c r="A66" s="9"/>
      <c r="B66" s="9"/>
      <c r="C66" s="11" t="s">
        <v>71</v>
      </c>
      <c r="D66" s="17">
        <v>708</v>
      </c>
      <c r="E66" s="16">
        <v>0</v>
      </c>
      <c r="F66" s="14">
        <f t="shared" si="0"/>
        <v>708</v>
      </c>
      <c r="G66" s="36">
        <v>0</v>
      </c>
      <c r="H66" s="36">
        <v>0</v>
      </c>
      <c r="I66" s="36">
        <v>0</v>
      </c>
      <c r="J66" s="63">
        <v>0</v>
      </c>
      <c r="K66" s="63">
        <v>0</v>
      </c>
    </row>
    <row r="67" spans="1:13" ht="17.25" customHeight="1">
      <c r="A67" s="9"/>
      <c r="B67" s="9"/>
      <c r="C67" s="11" t="s">
        <v>72</v>
      </c>
      <c r="D67" s="17">
        <v>762</v>
      </c>
      <c r="E67" s="16">
        <v>0</v>
      </c>
      <c r="F67" s="14">
        <f t="shared" si="0"/>
        <v>762</v>
      </c>
      <c r="G67" s="36">
        <v>0</v>
      </c>
      <c r="H67" s="36">
        <v>0</v>
      </c>
      <c r="I67" s="36">
        <v>0</v>
      </c>
      <c r="J67" s="64">
        <v>0</v>
      </c>
      <c r="K67" s="64">
        <v>0</v>
      </c>
    </row>
    <row r="68" spans="1:13" ht="17.25" customHeight="1">
      <c r="A68" s="21"/>
      <c r="B68" s="21"/>
      <c r="C68" s="22"/>
      <c r="D68" s="23"/>
      <c r="E68" s="23"/>
      <c r="F68" s="14"/>
      <c r="G68" s="36"/>
      <c r="H68" s="36"/>
      <c r="I68" s="36"/>
      <c r="J68" s="64"/>
      <c r="K68" s="64"/>
    </row>
    <row r="69" spans="1:13" s="89" customFormat="1" ht="17.25" customHeight="1">
      <c r="A69" s="141" t="s">
        <v>73</v>
      </c>
      <c r="B69" s="5" t="s">
        <v>74</v>
      </c>
      <c r="C69" s="6"/>
      <c r="D69" s="18">
        <v>0</v>
      </c>
      <c r="E69" s="18">
        <v>0</v>
      </c>
      <c r="F69" s="25">
        <f t="shared" si="0"/>
        <v>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M69" s="89">
        <v>724</v>
      </c>
    </row>
    <row r="70" spans="1:13" ht="17.25" customHeight="1">
      <c r="A70" s="9"/>
      <c r="B70" s="9"/>
      <c r="C70" s="11" t="s">
        <v>75</v>
      </c>
      <c r="D70" s="15">
        <v>1837</v>
      </c>
      <c r="E70" s="16">
        <v>30</v>
      </c>
      <c r="F70" s="14">
        <f t="shared" si="0"/>
        <v>1867</v>
      </c>
      <c r="G70" s="36">
        <v>1867</v>
      </c>
      <c r="H70" s="36">
        <v>0</v>
      </c>
      <c r="I70" s="36">
        <v>0</v>
      </c>
      <c r="J70" s="64">
        <v>14</v>
      </c>
      <c r="K70" s="64">
        <v>76</v>
      </c>
      <c r="M70">
        <v>38</v>
      </c>
    </row>
    <row r="71" spans="1:13" ht="17.25" customHeight="1">
      <c r="A71" s="9"/>
      <c r="B71" s="9"/>
      <c r="C71" s="11" t="s">
        <v>76</v>
      </c>
      <c r="D71" s="15">
        <v>1049</v>
      </c>
      <c r="E71" s="16">
        <v>0</v>
      </c>
      <c r="F71" s="14">
        <f t="shared" si="0"/>
        <v>1049</v>
      </c>
      <c r="G71" s="36">
        <v>1049</v>
      </c>
      <c r="H71" s="36">
        <v>0</v>
      </c>
      <c r="I71" s="36">
        <v>0</v>
      </c>
      <c r="J71" s="64">
        <v>0</v>
      </c>
      <c r="K71" s="64">
        <v>51</v>
      </c>
      <c r="M71">
        <v>17</v>
      </c>
    </row>
    <row r="72" spans="1:13" ht="17.25" customHeight="1">
      <c r="A72" s="9"/>
      <c r="B72" s="9"/>
      <c r="C72" s="11" t="s">
        <v>77</v>
      </c>
      <c r="D72" s="15">
        <v>338</v>
      </c>
      <c r="E72" s="16">
        <v>0</v>
      </c>
      <c r="F72" s="14">
        <f t="shared" si="0"/>
        <v>338</v>
      </c>
      <c r="G72" s="36">
        <v>338</v>
      </c>
      <c r="H72" s="36">
        <v>0</v>
      </c>
      <c r="I72" s="36">
        <v>0</v>
      </c>
      <c r="J72" s="64">
        <v>10</v>
      </c>
      <c r="K72" s="64">
        <v>43</v>
      </c>
      <c r="M72">
        <v>22</v>
      </c>
    </row>
    <row r="73" spans="1:13" ht="17.25" customHeight="1">
      <c r="A73" s="9"/>
      <c r="B73" s="9"/>
      <c r="C73" s="11" t="s">
        <v>78</v>
      </c>
      <c r="D73" s="15">
        <v>1331</v>
      </c>
      <c r="E73" s="16">
        <v>0</v>
      </c>
      <c r="F73" s="14">
        <f t="shared" si="0"/>
        <v>1331</v>
      </c>
      <c r="G73" s="36">
        <v>1331</v>
      </c>
      <c r="H73" s="36">
        <v>0</v>
      </c>
      <c r="I73" s="36">
        <v>0</v>
      </c>
      <c r="J73" s="64">
        <v>13</v>
      </c>
      <c r="K73" s="64">
        <v>79</v>
      </c>
      <c r="M73">
        <v>16</v>
      </c>
    </row>
    <row r="74" spans="1:13" ht="17.25" customHeight="1">
      <c r="A74" s="9"/>
      <c r="B74" s="9"/>
      <c r="C74" s="11" t="s">
        <v>79</v>
      </c>
      <c r="D74" s="15">
        <v>468</v>
      </c>
      <c r="E74" s="16">
        <v>0</v>
      </c>
      <c r="F74" s="14">
        <f t="shared" ref="F74:F137" si="1">SUM(D74+E74)</f>
        <v>468</v>
      </c>
      <c r="G74" s="36">
        <v>468</v>
      </c>
      <c r="H74" s="36">
        <v>0</v>
      </c>
      <c r="I74" s="36">
        <v>0</v>
      </c>
      <c r="J74" s="64">
        <v>17</v>
      </c>
      <c r="K74" s="64">
        <v>65</v>
      </c>
      <c r="M74">
        <v>17</v>
      </c>
    </row>
    <row r="75" spans="1:13" ht="17.25" customHeight="1">
      <c r="A75" s="9"/>
      <c r="B75" s="9"/>
      <c r="C75" s="11" t="s">
        <v>80</v>
      </c>
      <c r="D75" s="15">
        <v>185</v>
      </c>
      <c r="E75" s="16">
        <v>0</v>
      </c>
      <c r="F75" s="14">
        <f t="shared" si="1"/>
        <v>185</v>
      </c>
      <c r="G75" s="36">
        <v>185</v>
      </c>
      <c r="H75" s="36">
        <v>0</v>
      </c>
      <c r="I75" s="36">
        <v>0</v>
      </c>
      <c r="J75" s="64">
        <v>12</v>
      </c>
      <c r="K75" s="64">
        <v>59</v>
      </c>
      <c r="M75" s="114">
        <v>59</v>
      </c>
    </row>
    <row r="76" spans="1:13" ht="17.25" customHeight="1">
      <c r="A76" s="9"/>
      <c r="B76" s="9"/>
      <c r="C76" s="11" t="s">
        <v>81</v>
      </c>
      <c r="D76" s="15">
        <v>472</v>
      </c>
      <c r="E76" s="16">
        <v>0</v>
      </c>
      <c r="F76" s="14">
        <f t="shared" si="1"/>
        <v>472</v>
      </c>
      <c r="G76" s="36">
        <v>472</v>
      </c>
      <c r="H76" s="36">
        <v>0</v>
      </c>
      <c r="I76" s="36">
        <v>10</v>
      </c>
      <c r="J76" s="64">
        <v>12</v>
      </c>
      <c r="K76" s="64">
        <v>29</v>
      </c>
      <c r="M76" s="114">
        <v>88</v>
      </c>
    </row>
    <row r="77" spans="1:13" ht="17.25" customHeight="1">
      <c r="A77" s="9"/>
      <c r="B77" s="9"/>
      <c r="C77" s="11" t="s">
        <v>82</v>
      </c>
      <c r="D77" s="15">
        <v>937</v>
      </c>
      <c r="E77" s="16"/>
      <c r="F77" s="14">
        <f t="shared" si="1"/>
        <v>937</v>
      </c>
      <c r="G77" s="36">
        <v>937</v>
      </c>
      <c r="H77" s="36">
        <v>0</v>
      </c>
      <c r="I77" s="36">
        <v>0</v>
      </c>
      <c r="J77" s="64">
        <v>7</v>
      </c>
      <c r="K77" s="64">
        <v>80</v>
      </c>
      <c r="M77" s="114">
        <v>28</v>
      </c>
    </row>
    <row r="78" spans="1:13" ht="17.25" customHeight="1">
      <c r="A78" s="9"/>
      <c r="B78" s="9"/>
      <c r="C78" s="11" t="s">
        <v>83</v>
      </c>
      <c r="D78" s="15">
        <v>1117</v>
      </c>
      <c r="E78" s="16">
        <v>0</v>
      </c>
      <c r="F78" s="14">
        <f t="shared" si="1"/>
        <v>1117</v>
      </c>
      <c r="G78" s="36">
        <v>1117</v>
      </c>
      <c r="H78" s="36">
        <v>0</v>
      </c>
      <c r="I78" s="36">
        <v>0</v>
      </c>
      <c r="J78" s="64">
        <v>7</v>
      </c>
      <c r="K78" s="64">
        <v>59</v>
      </c>
      <c r="M78" s="115">
        <v>18</v>
      </c>
    </row>
    <row r="79" spans="1:13" ht="17.25" customHeight="1">
      <c r="A79" s="9"/>
      <c r="B79" s="9"/>
      <c r="C79" s="11" t="s">
        <v>84</v>
      </c>
      <c r="D79" s="15">
        <v>452</v>
      </c>
      <c r="E79" s="16">
        <v>0</v>
      </c>
      <c r="F79" s="14">
        <f t="shared" si="1"/>
        <v>452</v>
      </c>
      <c r="G79" s="36">
        <v>452</v>
      </c>
      <c r="H79" s="36">
        <v>0</v>
      </c>
      <c r="I79" s="36">
        <v>0</v>
      </c>
      <c r="J79" s="64">
        <v>13</v>
      </c>
      <c r="K79" s="64">
        <v>73</v>
      </c>
      <c r="M79" s="114">
        <v>22</v>
      </c>
    </row>
    <row r="80" spans="1:13" ht="17.25" customHeight="1">
      <c r="A80" s="9"/>
      <c r="B80" s="9"/>
      <c r="C80" s="11" t="s">
        <v>85</v>
      </c>
      <c r="D80" s="15">
        <v>390</v>
      </c>
      <c r="E80" s="16">
        <v>0</v>
      </c>
      <c r="F80" s="14">
        <f t="shared" si="1"/>
        <v>390</v>
      </c>
      <c r="G80" s="36">
        <v>390</v>
      </c>
      <c r="H80" s="36">
        <v>0</v>
      </c>
      <c r="I80" s="36">
        <v>0</v>
      </c>
      <c r="J80" s="64">
        <v>7</v>
      </c>
      <c r="K80" s="64">
        <v>39</v>
      </c>
      <c r="M80" s="115">
        <f>SUM(M69:M79)</f>
        <v>1049</v>
      </c>
    </row>
    <row r="81" spans="1:13" ht="17.25" customHeight="1">
      <c r="A81" s="9"/>
      <c r="B81" s="9"/>
      <c r="C81" s="11" t="s">
        <v>86</v>
      </c>
      <c r="D81" s="15">
        <v>581</v>
      </c>
      <c r="E81" s="16">
        <v>0</v>
      </c>
      <c r="F81" s="14">
        <f t="shared" si="1"/>
        <v>581</v>
      </c>
      <c r="G81" s="36">
        <v>581</v>
      </c>
      <c r="H81" s="36">
        <v>0</v>
      </c>
      <c r="I81" s="36">
        <v>0</v>
      </c>
      <c r="J81" s="64">
        <v>8</v>
      </c>
      <c r="K81" s="64">
        <v>54</v>
      </c>
      <c r="M81" s="115"/>
    </row>
    <row r="82" spans="1:13" ht="17.25" customHeight="1">
      <c r="A82" s="9"/>
      <c r="B82" s="9"/>
      <c r="C82" s="11" t="s">
        <v>87</v>
      </c>
      <c r="D82" s="15">
        <v>114</v>
      </c>
      <c r="E82" s="16">
        <v>1</v>
      </c>
      <c r="F82" s="14">
        <f t="shared" si="1"/>
        <v>115</v>
      </c>
      <c r="G82" s="36">
        <v>115</v>
      </c>
      <c r="H82" s="36">
        <v>0</v>
      </c>
      <c r="I82" s="36">
        <v>0</v>
      </c>
      <c r="J82" s="64">
        <v>3</v>
      </c>
      <c r="K82" s="64">
        <v>25</v>
      </c>
      <c r="M82" s="115"/>
    </row>
    <row r="83" spans="1:13" ht="17.25" customHeight="1">
      <c r="A83" s="9"/>
      <c r="B83" s="9"/>
      <c r="C83" s="11" t="s">
        <v>88</v>
      </c>
      <c r="D83" s="15">
        <v>39</v>
      </c>
      <c r="E83" s="16">
        <v>1</v>
      </c>
      <c r="F83" s="14">
        <f t="shared" si="1"/>
        <v>40</v>
      </c>
      <c r="G83" s="36">
        <v>40</v>
      </c>
      <c r="H83" s="36">
        <v>0</v>
      </c>
      <c r="I83" s="36">
        <v>0</v>
      </c>
      <c r="J83" s="64">
        <v>11</v>
      </c>
      <c r="K83" s="64">
        <v>0</v>
      </c>
      <c r="M83" s="115"/>
    </row>
    <row r="84" spans="1:13" ht="17.25" customHeight="1">
      <c r="A84" s="9"/>
      <c r="B84" s="9"/>
      <c r="C84" s="11" t="s">
        <v>89</v>
      </c>
      <c r="D84" s="15">
        <v>48</v>
      </c>
      <c r="E84" s="16">
        <v>0</v>
      </c>
      <c r="F84" s="14">
        <f t="shared" si="1"/>
        <v>48</v>
      </c>
      <c r="G84" s="36">
        <v>48</v>
      </c>
      <c r="H84" s="36">
        <v>0</v>
      </c>
      <c r="I84" s="36">
        <v>0</v>
      </c>
      <c r="J84" s="64">
        <v>2</v>
      </c>
      <c r="K84" s="64">
        <v>16</v>
      </c>
    </row>
    <row r="85" spans="1:13" ht="17.25" customHeight="1">
      <c r="A85" s="9"/>
      <c r="B85" s="9"/>
      <c r="C85" s="11" t="s">
        <v>90</v>
      </c>
      <c r="D85" s="15">
        <v>345</v>
      </c>
      <c r="E85" s="16">
        <v>0</v>
      </c>
      <c r="F85" s="14">
        <f t="shared" si="1"/>
        <v>345</v>
      </c>
      <c r="G85" s="36">
        <v>345</v>
      </c>
      <c r="H85" s="36">
        <v>0</v>
      </c>
      <c r="I85" s="36">
        <v>0</v>
      </c>
      <c r="J85" s="64">
        <v>4</v>
      </c>
      <c r="K85" s="64">
        <v>69</v>
      </c>
      <c r="M85" s="115"/>
    </row>
    <row r="86" spans="1:13" ht="17.25" customHeight="1">
      <c r="A86" s="9"/>
      <c r="B86" s="9"/>
      <c r="C86" s="11" t="s">
        <v>91</v>
      </c>
      <c r="D86" s="15">
        <v>479</v>
      </c>
      <c r="E86" s="16">
        <v>0</v>
      </c>
      <c r="F86" s="14">
        <f t="shared" si="1"/>
        <v>479</v>
      </c>
      <c r="G86" s="36">
        <v>479</v>
      </c>
      <c r="H86" s="36">
        <v>0</v>
      </c>
      <c r="I86" s="36">
        <v>0</v>
      </c>
      <c r="J86" s="64">
        <v>5</v>
      </c>
      <c r="K86" s="64">
        <v>49</v>
      </c>
    </row>
    <row r="87" spans="1:13" ht="17.25" customHeight="1">
      <c r="A87" s="9"/>
      <c r="B87" s="9"/>
      <c r="C87" s="11" t="s">
        <v>92</v>
      </c>
      <c r="D87" s="15">
        <v>370</v>
      </c>
      <c r="E87" s="16">
        <v>0</v>
      </c>
      <c r="F87" s="14">
        <f t="shared" si="1"/>
        <v>370</v>
      </c>
      <c r="G87" s="36">
        <v>370</v>
      </c>
      <c r="H87" s="36">
        <v>0</v>
      </c>
      <c r="I87" s="36">
        <v>0</v>
      </c>
      <c r="J87" s="64">
        <v>4</v>
      </c>
      <c r="K87" s="64">
        <v>33</v>
      </c>
      <c r="M87" s="115"/>
    </row>
    <row r="88" spans="1:13" ht="17.25" customHeight="1">
      <c r="A88" s="9"/>
      <c r="B88" s="9"/>
      <c r="C88" s="11" t="s">
        <v>93</v>
      </c>
      <c r="D88" s="15">
        <v>140</v>
      </c>
      <c r="E88" s="16">
        <v>0</v>
      </c>
      <c r="F88" s="14">
        <f t="shared" si="1"/>
        <v>140</v>
      </c>
      <c r="G88" s="36">
        <v>140</v>
      </c>
      <c r="H88" s="36">
        <v>0</v>
      </c>
      <c r="I88" s="36">
        <v>140</v>
      </c>
      <c r="J88" s="64">
        <v>2</v>
      </c>
      <c r="K88" s="64">
        <v>13</v>
      </c>
    </row>
    <row r="89" spans="1:13" ht="17.25" customHeight="1">
      <c r="A89" s="9"/>
      <c r="B89" s="9"/>
      <c r="C89" s="29"/>
      <c r="D89" s="15"/>
      <c r="E89" s="16"/>
      <c r="F89" s="14">
        <f t="shared" si="1"/>
        <v>0</v>
      </c>
      <c r="G89" s="36"/>
      <c r="H89" s="36"/>
      <c r="I89" s="36"/>
      <c r="J89" s="64"/>
      <c r="K89" s="64"/>
      <c r="M89" s="115"/>
    </row>
    <row r="90" spans="1:13" s="89" customFormat="1" ht="17.25" customHeight="1">
      <c r="A90" s="141" t="s">
        <v>94</v>
      </c>
      <c r="B90" s="5" t="s">
        <v>95</v>
      </c>
      <c r="C90" s="6"/>
      <c r="D90" s="18">
        <v>0</v>
      </c>
      <c r="E90" s="18">
        <v>0</v>
      </c>
      <c r="F90" s="25">
        <f t="shared" si="1"/>
        <v>0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</row>
    <row r="91" spans="1:13" ht="17.25" customHeight="1">
      <c r="A91" s="9"/>
      <c r="B91" s="9"/>
      <c r="C91" s="11" t="s">
        <v>96</v>
      </c>
      <c r="D91" s="15">
        <v>1462</v>
      </c>
      <c r="E91" s="16">
        <v>0</v>
      </c>
      <c r="F91" s="14">
        <f t="shared" si="1"/>
        <v>1462</v>
      </c>
      <c r="G91" s="36">
        <v>0</v>
      </c>
      <c r="H91" s="36">
        <v>0</v>
      </c>
      <c r="I91" s="36">
        <v>350</v>
      </c>
      <c r="J91" s="64">
        <v>11</v>
      </c>
      <c r="K91" s="64">
        <v>155</v>
      </c>
      <c r="M91" s="114"/>
    </row>
    <row r="92" spans="1:13" ht="17.25" customHeight="1">
      <c r="A92" s="9"/>
      <c r="B92" s="9"/>
      <c r="C92" s="11" t="s">
        <v>97</v>
      </c>
      <c r="D92" s="15">
        <v>2900</v>
      </c>
      <c r="E92" s="16">
        <v>0</v>
      </c>
      <c r="F92" s="14">
        <f t="shared" si="1"/>
        <v>2900</v>
      </c>
      <c r="G92" s="36">
        <v>0</v>
      </c>
      <c r="H92" s="36">
        <v>0</v>
      </c>
      <c r="I92" s="36">
        <v>0</v>
      </c>
      <c r="J92" s="64">
        <v>20</v>
      </c>
      <c r="K92" s="64">
        <v>174</v>
      </c>
      <c r="M92" s="114"/>
    </row>
    <row r="93" spans="1:13" ht="17.25" customHeight="1">
      <c r="A93" s="9"/>
      <c r="B93" s="9"/>
      <c r="C93" s="11" t="s">
        <v>98</v>
      </c>
      <c r="D93" s="15">
        <v>1744</v>
      </c>
      <c r="E93" s="16">
        <v>0</v>
      </c>
      <c r="F93" s="14">
        <f t="shared" si="1"/>
        <v>1744</v>
      </c>
      <c r="G93" s="36">
        <v>0</v>
      </c>
      <c r="H93" s="36">
        <v>0</v>
      </c>
      <c r="I93" s="36">
        <v>616</v>
      </c>
      <c r="J93" s="64">
        <v>14</v>
      </c>
      <c r="K93" s="64">
        <v>0</v>
      </c>
      <c r="M93" s="114"/>
    </row>
    <row r="94" spans="1:13" ht="17.25" customHeight="1">
      <c r="A94" s="9"/>
      <c r="B94" s="9"/>
      <c r="C94" s="11" t="s">
        <v>99</v>
      </c>
      <c r="D94" s="15">
        <v>2795</v>
      </c>
      <c r="E94" s="16">
        <v>0</v>
      </c>
      <c r="F94" s="14">
        <f t="shared" si="1"/>
        <v>2795</v>
      </c>
      <c r="G94" s="36">
        <v>0</v>
      </c>
      <c r="H94" s="36">
        <v>0</v>
      </c>
      <c r="I94" s="36">
        <v>0</v>
      </c>
      <c r="J94" s="64">
        <v>21</v>
      </c>
      <c r="K94" s="64">
        <v>233</v>
      </c>
      <c r="M94" s="115"/>
    </row>
    <row r="95" spans="1:13" ht="17.25" customHeight="1">
      <c r="A95" s="9"/>
      <c r="B95" s="9"/>
      <c r="C95" s="11" t="s">
        <v>100</v>
      </c>
      <c r="D95" s="15">
        <v>1030</v>
      </c>
      <c r="E95" s="16">
        <v>0</v>
      </c>
      <c r="F95" s="14">
        <f t="shared" si="1"/>
        <v>1030</v>
      </c>
      <c r="G95" s="36">
        <v>0</v>
      </c>
      <c r="H95" s="36">
        <v>0</v>
      </c>
      <c r="I95" s="36">
        <v>0</v>
      </c>
      <c r="J95" s="64">
        <v>9</v>
      </c>
      <c r="K95" s="64">
        <v>103</v>
      </c>
      <c r="M95" s="115"/>
    </row>
    <row r="96" spans="1:13" ht="17.25" customHeight="1">
      <c r="A96" s="9"/>
      <c r="B96" s="9"/>
      <c r="C96" s="11" t="s">
        <v>101</v>
      </c>
      <c r="D96" s="15">
        <v>1306</v>
      </c>
      <c r="E96" s="16">
        <v>0</v>
      </c>
      <c r="F96" s="14">
        <f t="shared" si="1"/>
        <v>1306</v>
      </c>
      <c r="G96" s="36">
        <v>0</v>
      </c>
      <c r="H96" s="36">
        <v>0</v>
      </c>
      <c r="I96" s="36">
        <v>0</v>
      </c>
      <c r="J96" s="64">
        <v>15</v>
      </c>
      <c r="K96" s="64">
        <v>229</v>
      </c>
      <c r="M96" s="115"/>
    </row>
    <row r="97" spans="1:13" ht="17.25" customHeight="1">
      <c r="A97" s="9"/>
      <c r="B97" s="9"/>
      <c r="C97" s="11" t="s">
        <v>102</v>
      </c>
      <c r="D97" s="15">
        <v>705</v>
      </c>
      <c r="E97" s="16">
        <v>0</v>
      </c>
      <c r="F97" s="14">
        <f t="shared" si="1"/>
        <v>705</v>
      </c>
      <c r="G97" s="36">
        <v>0</v>
      </c>
      <c r="H97" s="36">
        <v>0</v>
      </c>
      <c r="I97" s="36">
        <v>0</v>
      </c>
      <c r="J97" s="64">
        <v>12</v>
      </c>
      <c r="K97" s="64">
        <v>117</v>
      </c>
      <c r="M97" s="115"/>
    </row>
    <row r="98" spans="1:13" ht="17.25" customHeight="1">
      <c r="A98" s="9"/>
      <c r="B98" s="9"/>
      <c r="C98" s="11" t="s">
        <v>103</v>
      </c>
      <c r="D98" s="15">
        <v>0</v>
      </c>
      <c r="E98" s="16">
        <v>0</v>
      </c>
      <c r="F98" s="14">
        <f t="shared" si="1"/>
        <v>0</v>
      </c>
      <c r="G98" s="36">
        <v>0</v>
      </c>
      <c r="H98" s="36">
        <v>0</v>
      </c>
      <c r="I98" s="36">
        <v>0</v>
      </c>
      <c r="J98" s="64">
        <v>18</v>
      </c>
      <c r="K98" s="64">
        <v>178</v>
      </c>
      <c r="M98" s="115"/>
    </row>
    <row r="99" spans="1:13" ht="17.25" customHeight="1">
      <c r="A99" s="9"/>
      <c r="B99" s="9"/>
      <c r="C99" s="11" t="s">
        <v>104</v>
      </c>
      <c r="D99" s="15">
        <v>0</v>
      </c>
      <c r="E99" s="16">
        <v>0</v>
      </c>
      <c r="F99" s="14">
        <f t="shared" si="1"/>
        <v>0</v>
      </c>
      <c r="G99" s="36">
        <v>0</v>
      </c>
      <c r="H99" s="36">
        <v>0</v>
      </c>
      <c r="I99" s="36">
        <v>0</v>
      </c>
      <c r="J99" s="64">
        <v>16</v>
      </c>
      <c r="K99" s="64">
        <v>148</v>
      </c>
      <c r="M99" s="115"/>
    </row>
    <row r="100" spans="1:13" ht="17.25" customHeight="1">
      <c r="A100" s="9"/>
      <c r="B100" s="9"/>
      <c r="C100" s="11" t="s">
        <v>105</v>
      </c>
      <c r="D100" s="15">
        <v>2129</v>
      </c>
      <c r="E100" s="16">
        <v>0</v>
      </c>
      <c r="F100" s="14">
        <f t="shared" si="1"/>
        <v>2129</v>
      </c>
      <c r="G100" s="36">
        <v>0</v>
      </c>
      <c r="H100" s="36">
        <v>0</v>
      </c>
      <c r="I100" s="36">
        <v>0</v>
      </c>
      <c r="J100" s="64">
        <v>14</v>
      </c>
      <c r="K100" s="64">
        <v>121</v>
      </c>
      <c r="M100" s="115"/>
    </row>
    <row r="101" spans="1:13" ht="17.25" customHeight="1">
      <c r="A101" s="9"/>
      <c r="B101" s="9"/>
      <c r="C101" s="11" t="s">
        <v>106</v>
      </c>
      <c r="D101" s="15">
        <v>1599</v>
      </c>
      <c r="E101" s="16">
        <v>0</v>
      </c>
      <c r="F101" s="14">
        <f t="shared" si="1"/>
        <v>1599</v>
      </c>
      <c r="G101" s="36">
        <v>0</v>
      </c>
      <c r="H101" s="36">
        <v>0</v>
      </c>
      <c r="I101" s="36">
        <v>0</v>
      </c>
      <c r="J101" s="64">
        <v>7</v>
      </c>
      <c r="K101" s="64">
        <v>35</v>
      </c>
      <c r="M101" s="115"/>
    </row>
    <row r="102" spans="1:13" ht="17.25" customHeight="1">
      <c r="A102" s="9"/>
      <c r="B102" s="9"/>
      <c r="C102" s="11" t="s">
        <v>107</v>
      </c>
      <c r="D102" s="15">
        <v>337</v>
      </c>
      <c r="E102" s="16">
        <v>13</v>
      </c>
      <c r="F102" s="14">
        <f t="shared" si="1"/>
        <v>350</v>
      </c>
      <c r="G102" s="36">
        <v>0</v>
      </c>
      <c r="H102" s="36">
        <v>0</v>
      </c>
      <c r="I102" s="36">
        <v>0</v>
      </c>
      <c r="J102" s="64">
        <v>12</v>
      </c>
      <c r="K102" s="64">
        <v>58</v>
      </c>
    </row>
    <row r="103" spans="1:13" ht="17.25" customHeight="1">
      <c r="A103" s="9"/>
      <c r="B103" s="9"/>
      <c r="C103" s="11"/>
      <c r="D103" s="16"/>
      <c r="E103" s="16"/>
      <c r="F103" s="14">
        <f t="shared" si="1"/>
        <v>0</v>
      </c>
      <c r="G103" s="36"/>
      <c r="H103" s="36"/>
      <c r="I103" s="36"/>
      <c r="J103" s="64"/>
      <c r="K103" s="64"/>
    </row>
    <row r="104" spans="1:13" s="89" customFormat="1" ht="17.25" customHeight="1">
      <c r="A104" s="141" t="s">
        <v>108</v>
      </c>
      <c r="B104" s="5" t="s">
        <v>109</v>
      </c>
      <c r="C104" s="6"/>
      <c r="D104" s="18">
        <v>0</v>
      </c>
      <c r="E104" s="18">
        <v>0</v>
      </c>
      <c r="F104" s="25">
        <f t="shared" si="1"/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</row>
    <row r="105" spans="1:13" ht="17.25" customHeight="1">
      <c r="A105" s="9"/>
      <c r="B105" s="9"/>
      <c r="C105" s="11" t="s">
        <v>110</v>
      </c>
      <c r="D105" s="17">
        <v>630</v>
      </c>
      <c r="E105" s="16">
        <v>0</v>
      </c>
      <c r="F105" s="14">
        <f t="shared" si="1"/>
        <v>630</v>
      </c>
      <c r="G105" s="36">
        <v>0</v>
      </c>
      <c r="H105" s="36">
        <v>0</v>
      </c>
      <c r="I105" s="36">
        <v>0</v>
      </c>
      <c r="J105" s="64">
        <v>0</v>
      </c>
      <c r="K105" s="64">
        <v>0</v>
      </c>
    </row>
    <row r="106" spans="1:13" ht="17.25" customHeight="1">
      <c r="A106" s="9"/>
      <c r="B106" s="9"/>
      <c r="C106" s="11" t="s">
        <v>111</v>
      </c>
      <c r="D106" s="17">
        <v>924</v>
      </c>
      <c r="E106" s="16">
        <v>0</v>
      </c>
      <c r="F106" s="14">
        <f t="shared" si="1"/>
        <v>924</v>
      </c>
      <c r="G106" s="36">
        <v>0</v>
      </c>
      <c r="H106" s="36">
        <v>0</v>
      </c>
      <c r="I106" s="36">
        <v>0</v>
      </c>
      <c r="J106" s="64">
        <v>0</v>
      </c>
      <c r="K106" s="64">
        <v>0</v>
      </c>
    </row>
    <row r="107" spans="1:13" ht="17.25" customHeight="1">
      <c r="A107" s="9"/>
      <c r="B107" s="9"/>
      <c r="C107" s="11" t="s">
        <v>112</v>
      </c>
      <c r="D107" s="17">
        <v>210</v>
      </c>
      <c r="E107" s="16">
        <v>0</v>
      </c>
      <c r="F107" s="14">
        <f t="shared" si="1"/>
        <v>210</v>
      </c>
      <c r="G107" s="36">
        <v>0</v>
      </c>
      <c r="H107" s="36">
        <v>0</v>
      </c>
      <c r="I107" s="36">
        <v>0</v>
      </c>
      <c r="J107" s="64">
        <v>0</v>
      </c>
      <c r="K107" s="64">
        <v>0</v>
      </c>
    </row>
    <row r="108" spans="1:13" ht="17.25" customHeight="1">
      <c r="A108" s="9"/>
      <c r="B108" s="9"/>
      <c r="C108" s="11" t="s">
        <v>113</v>
      </c>
      <c r="D108" s="17">
        <v>868</v>
      </c>
      <c r="E108" s="16">
        <v>0</v>
      </c>
      <c r="F108" s="14">
        <f t="shared" si="1"/>
        <v>868</v>
      </c>
      <c r="G108" s="36">
        <v>0</v>
      </c>
      <c r="H108" s="36">
        <v>0</v>
      </c>
      <c r="I108" s="36">
        <v>0</v>
      </c>
      <c r="J108" s="64">
        <v>0</v>
      </c>
      <c r="K108" s="64">
        <v>0</v>
      </c>
    </row>
    <row r="109" spans="1:13" ht="17.25" customHeight="1">
      <c r="A109" s="9"/>
      <c r="B109" s="9"/>
      <c r="C109" s="11" t="s">
        <v>114</v>
      </c>
      <c r="D109" s="17">
        <v>316</v>
      </c>
      <c r="E109" s="16">
        <v>0</v>
      </c>
      <c r="F109" s="14">
        <f t="shared" si="1"/>
        <v>316</v>
      </c>
      <c r="G109" s="36">
        <v>0</v>
      </c>
      <c r="H109" s="36">
        <v>0</v>
      </c>
      <c r="I109" s="36">
        <v>0</v>
      </c>
      <c r="J109" s="64">
        <v>0</v>
      </c>
      <c r="K109" s="64">
        <v>0</v>
      </c>
    </row>
    <row r="110" spans="1:13" ht="17.25" customHeight="1">
      <c r="A110" s="9"/>
      <c r="B110" s="9"/>
      <c r="C110" s="11" t="s">
        <v>115</v>
      </c>
      <c r="D110" s="15">
        <v>469</v>
      </c>
      <c r="E110" s="16">
        <v>0</v>
      </c>
      <c r="F110" s="14">
        <f t="shared" si="1"/>
        <v>469</v>
      </c>
      <c r="G110" s="36">
        <v>469</v>
      </c>
      <c r="H110" s="36">
        <v>0</v>
      </c>
      <c r="I110" s="36">
        <v>0</v>
      </c>
      <c r="J110" s="64">
        <v>12</v>
      </c>
      <c r="K110" s="64">
        <v>64</v>
      </c>
    </row>
    <row r="111" spans="1:13" ht="17.25" customHeight="1">
      <c r="A111" s="9"/>
      <c r="B111" s="9"/>
      <c r="C111" s="11" t="s">
        <v>116</v>
      </c>
      <c r="D111" s="15">
        <v>1427</v>
      </c>
      <c r="E111" s="16">
        <v>0</v>
      </c>
      <c r="F111" s="14">
        <f t="shared" si="1"/>
        <v>1427</v>
      </c>
      <c r="G111" s="36">
        <v>0</v>
      </c>
      <c r="H111" s="36">
        <v>0</v>
      </c>
      <c r="I111" s="36">
        <v>0</v>
      </c>
      <c r="J111" s="64">
        <v>0</v>
      </c>
      <c r="K111" s="64">
        <v>0</v>
      </c>
    </row>
    <row r="112" spans="1:13" ht="17.25" customHeight="1">
      <c r="A112" s="9"/>
      <c r="B112" s="9"/>
      <c r="C112" s="11"/>
      <c r="D112" s="15"/>
      <c r="E112" s="16"/>
      <c r="F112" s="14">
        <f t="shared" si="1"/>
        <v>0</v>
      </c>
      <c r="G112" s="36"/>
      <c r="H112" s="36"/>
      <c r="I112" s="36"/>
      <c r="J112" s="64"/>
      <c r="K112" s="64"/>
    </row>
    <row r="113" spans="1:13" s="89" customFormat="1" ht="17.25" customHeight="1">
      <c r="A113" s="141" t="s">
        <v>117</v>
      </c>
      <c r="B113" s="5" t="s">
        <v>118</v>
      </c>
      <c r="C113" s="6"/>
      <c r="D113" s="26">
        <v>0</v>
      </c>
      <c r="E113" s="18">
        <v>0</v>
      </c>
      <c r="F113" s="25">
        <f t="shared" si="1"/>
        <v>0</v>
      </c>
      <c r="G113" s="56">
        <v>0</v>
      </c>
      <c r="H113" s="56">
        <v>0</v>
      </c>
      <c r="I113" s="56">
        <v>0</v>
      </c>
      <c r="J113" s="56">
        <v>0</v>
      </c>
      <c r="K113" s="56">
        <v>0</v>
      </c>
    </row>
    <row r="114" spans="1:13" ht="17.25" customHeight="1">
      <c r="A114" s="9"/>
      <c r="B114" s="9"/>
      <c r="C114" s="11" t="s">
        <v>119</v>
      </c>
      <c r="D114" s="15">
        <v>200</v>
      </c>
      <c r="E114" s="16">
        <v>0</v>
      </c>
      <c r="F114" s="14">
        <f t="shared" si="1"/>
        <v>200</v>
      </c>
      <c r="G114" s="36">
        <v>0</v>
      </c>
      <c r="H114" s="116">
        <v>0</v>
      </c>
      <c r="I114" s="36">
        <v>0</v>
      </c>
      <c r="J114" s="64">
        <v>8</v>
      </c>
      <c r="K114" s="64">
        <v>0</v>
      </c>
      <c r="L114" s="63"/>
    </row>
    <row r="115" spans="1:13" ht="17.25" customHeight="1">
      <c r="A115" s="9"/>
      <c r="B115" s="9"/>
      <c r="C115" s="11" t="s">
        <v>120</v>
      </c>
      <c r="D115" s="15">
        <v>954</v>
      </c>
      <c r="E115" s="16">
        <v>0</v>
      </c>
      <c r="F115" s="14">
        <f t="shared" si="1"/>
        <v>954</v>
      </c>
      <c r="G115" s="36">
        <v>0</v>
      </c>
      <c r="H115" s="116">
        <v>0</v>
      </c>
      <c r="I115" s="36">
        <v>0</v>
      </c>
      <c r="J115" s="64">
        <v>17</v>
      </c>
      <c r="K115" s="64">
        <v>0</v>
      </c>
      <c r="L115" s="63"/>
    </row>
    <row r="116" spans="1:13" ht="17.25" customHeight="1">
      <c r="A116" s="9"/>
      <c r="B116" s="9"/>
      <c r="C116" s="11" t="s">
        <v>121</v>
      </c>
      <c r="D116" s="15">
        <v>574</v>
      </c>
      <c r="E116" s="16">
        <v>0</v>
      </c>
      <c r="F116" s="14">
        <f t="shared" si="1"/>
        <v>574</v>
      </c>
      <c r="G116" s="36">
        <v>0</v>
      </c>
      <c r="H116" s="116">
        <v>0</v>
      </c>
      <c r="I116" s="36">
        <v>0</v>
      </c>
      <c r="J116" s="64">
        <v>16</v>
      </c>
      <c r="K116" s="64">
        <v>0</v>
      </c>
      <c r="L116" s="63"/>
    </row>
    <row r="117" spans="1:13" ht="17.25" customHeight="1">
      <c r="A117" s="9"/>
      <c r="B117" s="9"/>
      <c r="C117" s="11" t="s">
        <v>122</v>
      </c>
      <c r="D117" s="15">
        <v>0</v>
      </c>
      <c r="E117" s="16">
        <v>0</v>
      </c>
      <c r="F117" s="14">
        <f t="shared" si="1"/>
        <v>0</v>
      </c>
      <c r="G117" s="36">
        <v>0</v>
      </c>
      <c r="H117" s="116">
        <v>0</v>
      </c>
      <c r="I117" s="36">
        <v>0</v>
      </c>
      <c r="J117" s="64">
        <v>0</v>
      </c>
      <c r="K117" s="64">
        <v>0</v>
      </c>
      <c r="L117" s="114"/>
    </row>
    <row r="118" spans="1:13" ht="17.25" customHeight="1">
      <c r="A118" s="9"/>
      <c r="B118" s="9"/>
      <c r="C118" s="11" t="s">
        <v>123</v>
      </c>
      <c r="D118" s="15">
        <v>1158</v>
      </c>
      <c r="E118" s="16">
        <v>0</v>
      </c>
      <c r="F118" s="14">
        <f t="shared" si="1"/>
        <v>1158</v>
      </c>
      <c r="G118" s="36">
        <v>0</v>
      </c>
      <c r="H118" s="116">
        <v>0</v>
      </c>
      <c r="I118" s="36">
        <v>0</v>
      </c>
      <c r="J118" s="64">
        <v>7</v>
      </c>
      <c r="K118" s="64">
        <v>0</v>
      </c>
      <c r="L118" s="114"/>
      <c r="M118" s="93"/>
    </row>
    <row r="119" spans="1:13" ht="17.25" customHeight="1">
      <c r="A119" s="9"/>
      <c r="B119" s="9"/>
      <c r="C119" s="11" t="s">
        <v>124</v>
      </c>
      <c r="D119" s="15">
        <v>306</v>
      </c>
      <c r="E119" s="16">
        <v>0</v>
      </c>
      <c r="F119" s="14">
        <f t="shared" si="1"/>
        <v>306</v>
      </c>
      <c r="G119" s="36">
        <v>0</v>
      </c>
      <c r="H119" s="116">
        <v>0</v>
      </c>
      <c r="I119" s="36">
        <v>0</v>
      </c>
      <c r="J119" s="64">
        <v>4</v>
      </c>
      <c r="K119" s="64">
        <v>0</v>
      </c>
      <c r="L119" s="114"/>
      <c r="M119" s="93"/>
    </row>
    <row r="120" spans="1:13" ht="17.25" customHeight="1">
      <c r="A120" s="9"/>
      <c r="B120" s="9"/>
      <c r="C120" s="11" t="s">
        <v>125</v>
      </c>
      <c r="D120" s="15">
        <v>64</v>
      </c>
      <c r="E120" s="16">
        <v>0</v>
      </c>
      <c r="F120" s="14">
        <f t="shared" si="1"/>
        <v>64</v>
      </c>
      <c r="G120" s="36">
        <v>0</v>
      </c>
      <c r="H120" s="116">
        <v>0</v>
      </c>
      <c r="I120" s="36">
        <v>0</v>
      </c>
      <c r="J120" s="64">
        <v>13</v>
      </c>
      <c r="K120" s="64">
        <v>0</v>
      </c>
      <c r="L120" s="114"/>
      <c r="M120" s="93"/>
    </row>
    <row r="121" spans="1:13" ht="17.25" customHeight="1">
      <c r="A121" s="9"/>
      <c r="B121" s="9"/>
      <c r="C121" s="11" t="s">
        <v>126</v>
      </c>
      <c r="D121" s="15">
        <v>415</v>
      </c>
      <c r="E121" s="16">
        <v>0</v>
      </c>
      <c r="F121" s="14">
        <f t="shared" si="1"/>
        <v>415</v>
      </c>
      <c r="G121" s="36">
        <v>0</v>
      </c>
      <c r="H121" s="116">
        <v>0</v>
      </c>
      <c r="I121" s="36">
        <v>0</v>
      </c>
      <c r="J121" s="64">
        <v>10</v>
      </c>
      <c r="K121" s="64">
        <v>83</v>
      </c>
      <c r="L121" s="114"/>
      <c r="M121" s="93"/>
    </row>
    <row r="122" spans="1:13" ht="17.25" customHeight="1">
      <c r="A122" s="9"/>
      <c r="B122" s="9"/>
      <c r="C122" s="11" t="s">
        <v>127</v>
      </c>
      <c r="D122" s="15">
        <v>1384</v>
      </c>
      <c r="E122" s="16">
        <v>0</v>
      </c>
      <c r="F122" s="14">
        <f t="shared" si="1"/>
        <v>1384</v>
      </c>
      <c r="G122" s="36">
        <v>0</v>
      </c>
      <c r="H122" s="116">
        <v>0</v>
      </c>
      <c r="I122" s="36">
        <v>0</v>
      </c>
      <c r="J122" s="64">
        <v>12</v>
      </c>
      <c r="K122" s="64">
        <v>113</v>
      </c>
      <c r="L122" s="114"/>
      <c r="M122" s="93"/>
    </row>
    <row r="123" spans="1:13" ht="17.25" customHeight="1">
      <c r="A123" s="9"/>
      <c r="B123" s="9"/>
      <c r="C123" s="11" t="s">
        <v>128</v>
      </c>
      <c r="D123" s="15">
        <v>223</v>
      </c>
      <c r="E123" s="16">
        <v>0</v>
      </c>
      <c r="F123" s="14">
        <f t="shared" si="1"/>
        <v>223</v>
      </c>
      <c r="G123" s="36">
        <v>0</v>
      </c>
      <c r="H123" s="36">
        <v>0</v>
      </c>
      <c r="I123" s="36">
        <v>0</v>
      </c>
      <c r="J123" s="64">
        <v>8</v>
      </c>
      <c r="K123" s="64">
        <v>0</v>
      </c>
      <c r="L123" s="114"/>
      <c r="M123" s="93"/>
    </row>
    <row r="124" spans="1:13" ht="17.25" customHeight="1">
      <c r="A124" s="9"/>
      <c r="B124" s="9"/>
      <c r="C124" s="11" t="s">
        <v>129</v>
      </c>
      <c r="D124" s="15">
        <v>520</v>
      </c>
      <c r="E124" s="16">
        <v>0</v>
      </c>
      <c r="F124" s="14">
        <f t="shared" si="1"/>
        <v>520</v>
      </c>
      <c r="G124" s="36">
        <v>0</v>
      </c>
      <c r="H124" s="36">
        <v>0</v>
      </c>
      <c r="I124" s="36">
        <v>0</v>
      </c>
      <c r="J124" s="64">
        <v>8</v>
      </c>
      <c r="K124" s="64">
        <v>0</v>
      </c>
      <c r="L124" s="93"/>
      <c r="M124" s="93"/>
    </row>
    <row r="125" spans="1:13" ht="17.25" customHeight="1">
      <c r="A125" s="9"/>
      <c r="B125" s="9"/>
      <c r="C125" s="11"/>
      <c r="D125" s="16"/>
      <c r="E125" s="16"/>
      <c r="F125" s="14">
        <f t="shared" si="1"/>
        <v>0</v>
      </c>
      <c r="G125" s="36"/>
      <c r="H125" s="36"/>
      <c r="I125" s="36"/>
      <c r="J125" s="64"/>
      <c r="K125" s="64"/>
      <c r="L125" s="93"/>
      <c r="M125" s="93"/>
    </row>
    <row r="126" spans="1:13" s="89" customFormat="1" ht="17.25" customHeight="1">
      <c r="A126" s="141" t="s">
        <v>130</v>
      </c>
      <c r="B126" s="5" t="s">
        <v>131</v>
      </c>
      <c r="C126" s="6"/>
      <c r="D126" s="18">
        <v>0</v>
      </c>
      <c r="E126" s="18">
        <v>0</v>
      </c>
      <c r="F126" s="25">
        <f t="shared" si="1"/>
        <v>0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</row>
    <row r="127" spans="1:13" ht="17.25" customHeight="1">
      <c r="A127" s="9"/>
      <c r="B127" s="9"/>
      <c r="C127" s="30" t="s">
        <v>132</v>
      </c>
      <c r="D127" s="15">
        <v>728</v>
      </c>
      <c r="E127" s="16">
        <v>0</v>
      </c>
      <c r="F127" s="14">
        <f t="shared" si="1"/>
        <v>728</v>
      </c>
      <c r="G127" s="36">
        <v>0</v>
      </c>
      <c r="H127" s="36">
        <v>0</v>
      </c>
      <c r="I127" s="36">
        <v>0</v>
      </c>
      <c r="J127" s="64">
        <v>8</v>
      </c>
      <c r="K127" s="64">
        <v>121</v>
      </c>
      <c r="L127" s="93"/>
      <c r="M127" s="93"/>
    </row>
    <row r="128" spans="1:13" ht="17.25" customHeight="1">
      <c r="A128" s="9"/>
      <c r="B128" s="9"/>
      <c r="C128" s="30" t="s">
        <v>133</v>
      </c>
      <c r="D128" s="15">
        <v>1897</v>
      </c>
      <c r="E128" s="16">
        <v>286</v>
      </c>
      <c r="F128" s="14">
        <f t="shared" si="1"/>
        <v>2183</v>
      </c>
      <c r="G128" s="36">
        <v>0</v>
      </c>
      <c r="H128" s="36">
        <v>0</v>
      </c>
      <c r="I128" s="36">
        <v>0</v>
      </c>
      <c r="J128" s="64">
        <v>10</v>
      </c>
      <c r="K128" s="64">
        <v>141</v>
      </c>
      <c r="L128" s="93"/>
      <c r="M128" s="93"/>
    </row>
    <row r="129" spans="1:13" ht="17.25" customHeight="1">
      <c r="A129" s="9"/>
      <c r="B129" s="9"/>
      <c r="C129" s="30" t="s">
        <v>134</v>
      </c>
      <c r="D129" s="15">
        <v>2555</v>
      </c>
      <c r="E129" s="16">
        <v>0</v>
      </c>
      <c r="F129" s="14">
        <f t="shared" si="1"/>
        <v>2555</v>
      </c>
      <c r="G129" s="36">
        <v>0</v>
      </c>
      <c r="H129" s="36">
        <v>0</v>
      </c>
      <c r="I129" s="36">
        <v>0</v>
      </c>
      <c r="J129" s="64">
        <v>19</v>
      </c>
      <c r="K129" s="64">
        <v>236</v>
      </c>
      <c r="L129" s="93"/>
      <c r="M129" s="93"/>
    </row>
    <row r="130" spans="1:13" ht="17.25" customHeight="1">
      <c r="A130" s="9"/>
      <c r="B130" s="9"/>
      <c r="C130" s="30" t="s">
        <v>135</v>
      </c>
      <c r="D130" s="15">
        <v>646</v>
      </c>
      <c r="E130" s="16">
        <v>0</v>
      </c>
      <c r="F130" s="14">
        <f t="shared" si="1"/>
        <v>646</v>
      </c>
      <c r="G130" s="36">
        <v>0</v>
      </c>
      <c r="H130" s="36">
        <v>0</v>
      </c>
      <c r="I130" s="36">
        <v>0</v>
      </c>
      <c r="J130" s="64">
        <v>11</v>
      </c>
      <c r="K130" s="64">
        <v>163</v>
      </c>
      <c r="L130" s="93"/>
      <c r="M130" s="93"/>
    </row>
    <row r="131" spans="1:13" ht="17.25" customHeight="1">
      <c r="A131" s="9"/>
      <c r="B131" s="9"/>
      <c r="C131" s="30" t="s">
        <v>136</v>
      </c>
      <c r="D131" s="15">
        <v>468</v>
      </c>
      <c r="E131" s="16">
        <v>1</v>
      </c>
      <c r="F131" s="14">
        <f t="shared" si="1"/>
        <v>469</v>
      </c>
      <c r="G131" s="36">
        <v>0</v>
      </c>
      <c r="H131" s="36">
        <v>0</v>
      </c>
      <c r="I131" s="36">
        <v>0</v>
      </c>
      <c r="J131" s="64">
        <v>12</v>
      </c>
      <c r="K131" s="64">
        <v>101</v>
      </c>
      <c r="L131" s="93"/>
      <c r="M131" s="93"/>
    </row>
    <row r="132" spans="1:13" ht="17.25" customHeight="1">
      <c r="A132" s="9"/>
      <c r="B132" s="9"/>
      <c r="C132" s="30" t="s">
        <v>137</v>
      </c>
      <c r="D132" s="15">
        <v>114</v>
      </c>
      <c r="E132" s="16">
        <v>0</v>
      </c>
      <c r="F132" s="14">
        <f t="shared" si="1"/>
        <v>114</v>
      </c>
      <c r="G132" s="36">
        <v>0</v>
      </c>
      <c r="H132" s="36">
        <v>0</v>
      </c>
      <c r="I132" s="36">
        <v>0</v>
      </c>
      <c r="J132" s="64">
        <v>15</v>
      </c>
      <c r="K132" s="64">
        <v>19</v>
      </c>
      <c r="L132" s="93"/>
      <c r="M132" s="93"/>
    </row>
    <row r="133" spans="1:13" ht="17.25" customHeight="1">
      <c r="A133" s="9"/>
      <c r="B133" s="9"/>
      <c r="C133" s="30" t="s">
        <v>138</v>
      </c>
      <c r="D133" s="15">
        <v>1968</v>
      </c>
      <c r="E133" s="16">
        <v>0</v>
      </c>
      <c r="F133" s="14">
        <f t="shared" si="1"/>
        <v>1968</v>
      </c>
      <c r="G133" s="36">
        <v>0</v>
      </c>
      <c r="H133" s="36">
        <v>0</v>
      </c>
      <c r="I133" s="36">
        <v>0</v>
      </c>
      <c r="J133" s="64">
        <v>14</v>
      </c>
      <c r="K133" s="64">
        <v>202</v>
      </c>
      <c r="L133" s="93"/>
      <c r="M133" s="93"/>
    </row>
    <row r="134" spans="1:13" ht="17.25" customHeight="1">
      <c r="A134" s="9"/>
      <c r="B134" s="9"/>
      <c r="C134" s="30" t="s">
        <v>139</v>
      </c>
      <c r="D134" s="15">
        <v>2469</v>
      </c>
      <c r="E134" s="16">
        <v>0</v>
      </c>
      <c r="F134" s="14">
        <f t="shared" si="1"/>
        <v>2469</v>
      </c>
      <c r="G134" s="36">
        <v>0</v>
      </c>
      <c r="H134" s="36">
        <v>0</v>
      </c>
      <c r="I134" s="36">
        <v>0</v>
      </c>
      <c r="J134" s="64">
        <v>15</v>
      </c>
      <c r="K134" s="64">
        <v>149</v>
      </c>
      <c r="L134" s="93"/>
      <c r="M134" s="93"/>
    </row>
    <row r="135" spans="1:13" ht="17.25" customHeight="1">
      <c r="A135" s="9"/>
      <c r="B135" s="9"/>
      <c r="C135" s="30" t="s">
        <v>140</v>
      </c>
      <c r="D135" s="15">
        <v>1560</v>
      </c>
      <c r="E135" s="16">
        <v>0</v>
      </c>
      <c r="F135" s="14">
        <f t="shared" si="1"/>
        <v>1560</v>
      </c>
      <c r="G135" s="36">
        <v>0</v>
      </c>
      <c r="H135" s="36">
        <v>0</v>
      </c>
      <c r="I135" s="36">
        <v>0</v>
      </c>
      <c r="J135" s="64">
        <v>15</v>
      </c>
      <c r="K135" s="64">
        <v>156</v>
      </c>
      <c r="M135" s="93"/>
    </row>
    <row r="136" spans="1:13" ht="17.25" customHeight="1">
      <c r="A136" s="9"/>
      <c r="B136" s="9"/>
      <c r="C136" s="30" t="s">
        <v>141</v>
      </c>
      <c r="D136" s="15">
        <v>735</v>
      </c>
      <c r="E136" s="16">
        <v>10</v>
      </c>
      <c r="F136" s="14">
        <f t="shared" si="1"/>
        <v>745</v>
      </c>
      <c r="G136" s="36">
        <v>0</v>
      </c>
      <c r="H136" s="36">
        <v>0</v>
      </c>
      <c r="I136" s="36">
        <v>0</v>
      </c>
      <c r="J136" s="64">
        <v>9</v>
      </c>
      <c r="K136" s="64">
        <v>67</v>
      </c>
      <c r="M136" s="93"/>
    </row>
    <row r="137" spans="1:13" ht="17.25" customHeight="1">
      <c r="A137" s="21"/>
      <c r="B137" s="21"/>
      <c r="C137" s="31"/>
      <c r="D137" s="23"/>
      <c r="E137" s="23"/>
      <c r="F137" s="14">
        <f t="shared" si="1"/>
        <v>0</v>
      </c>
      <c r="G137" s="36"/>
      <c r="H137" s="36"/>
      <c r="I137" s="36"/>
      <c r="J137" s="64"/>
      <c r="K137" s="64"/>
      <c r="M137" s="93"/>
    </row>
    <row r="138" spans="1:13" s="89" customFormat="1" ht="17.25" customHeight="1">
      <c r="A138" s="141" t="s">
        <v>142</v>
      </c>
      <c r="B138" s="5" t="s">
        <v>143</v>
      </c>
      <c r="C138" s="6"/>
      <c r="D138" s="18">
        <v>0</v>
      </c>
      <c r="E138" s="18">
        <v>0</v>
      </c>
      <c r="F138" s="25">
        <f t="shared" ref="F138:F201" si="2">SUM(D138+E138)</f>
        <v>0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</row>
    <row r="139" spans="1:13" ht="17.25" customHeight="1">
      <c r="A139" s="9"/>
      <c r="B139" s="9"/>
      <c r="C139" s="11" t="s">
        <v>144</v>
      </c>
      <c r="D139" s="32">
        <v>3040</v>
      </c>
      <c r="E139" s="33">
        <v>0</v>
      </c>
      <c r="F139" s="14">
        <f t="shared" si="2"/>
        <v>3040</v>
      </c>
      <c r="G139" s="36">
        <v>1340</v>
      </c>
      <c r="H139" s="36">
        <v>0</v>
      </c>
      <c r="I139" s="36">
        <v>1130</v>
      </c>
      <c r="J139" s="64">
        <v>19</v>
      </c>
      <c r="K139" s="64">
        <v>304</v>
      </c>
      <c r="M139" s="93"/>
    </row>
    <row r="140" spans="1:13" ht="17.25" customHeight="1">
      <c r="A140" s="9"/>
      <c r="B140" s="9"/>
      <c r="C140" s="11" t="s">
        <v>145</v>
      </c>
      <c r="D140" s="32">
        <v>1106</v>
      </c>
      <c r="E140" s="34">
        <v>0</v>
      </c>
      <c r="F140" s="14">
        <f t="shared" si="2"/>
        <v>1106</v>
      </c>
      <c r="G140" s="36">
        <v>0</v>
      </c>
      <c r="H140" s="36">
        <v>0</v>
      </c>
      <c r="I140" s="36">
        <v>0</v>
      </c>
      <c r="J140" s="64">
        <v>10</v>
      </c>
      <c r="K140" s="64">
        <v>160</v>
      </c>
      <c r="M140" s="93"/>
    </row>
    <row r="141" spans="1:13" ht="17.25" customHeight="1">
      <c r="A141" s="9"/>
      <c r="B141" s="9"/>
      <c r="C141" s="11" t="s">
        <v>146</v>
      </c>
      <c r="D141" s="32">
        <v>2196</v>
      </c>
      <c r="E141" s="34">
        <v>66</v>
      </c>
      <c r="F141" s="14">
        <f t="shared" si="2"/>
        <v>2262</v>
      </c>
      <c r="G141" s="36">
        <v>0</v>
      </c>
      <c r="H141" s="36">
        <v>0</v>
      </c>
      <c r="I141" s="36">
        <v>0</v>
      </c>
      <c r="J141" s="64">
        <v>22</v>
      </c>
      <c r="K141" s="64">
        <v>377</v>
      </c>
      <c r="M141" s="93"/>
    </row>
    <row r="142" spans="1:13" ht="17.25" customHeight="1">
      <c r="A142" s="9"/>
      <c r="B142" s="9"/>
      <c r="C142" s="11" t="s">
        <v>147</v>
      </c>
      <c r="D142" s="32">
        <v>4043</v>
      </c>
      <c r="E142" s="34">
        <v>165</v>
      </c>
      <c r="F142" s="14">
        <f t="shared" si="2"/>
        <v>4208</v>
      </c>
      <c r="G142" s="36">
        <v>230</v>
      </c>
      <c r="H142" s="36">
        <v>0</v>
      </c>
      <c r="I142" s="36">
        <v>230</v>
      </c>
      <c r="J142" s="64">
        <v>20</v>
      </c>
      <c r="K142" s="64">
        <v>255</v>
      </c>
      <c r="M142" s="93"/>
    </row>
    <row r="143" spans="1:13" ht="17.25" customHeight="1">
      <c r="A143" s="9"/>
      <c r="B143" s="9"/>
      <c r="C143" s="11" t="s">
        <v>148</v>
      </c>
      <c r="D143" s="32">
        <v>1844</v>
      </c>
      <c r="E143" s="34">
        <v>16</v>
      </c>
      <c r="F143" s="14">
        <f t="shared" si="2"/>
        <v>1860</v>
      </c>
      <c r="G143" s="36">
        <v>0</v>
      </c>
      <c r="H143" s="36">
        <v>0</v>
      </c>
      <c r="I143" s="36">
        <v>0</v>
      </c>
      <c r="J143" s="64">
        <v>14</v>
      </c>
      <c r="K143" s="64">
        <v>240</v>
      </c>
      <c r="M143" s="93"/>
    </row>
    <row r="144" spans="1:13" ht="17.25" customHeight="1">
      <c r="A144" s="9"/>
      <c r="B144" s="9"/>
      <c r="C144" s="11" t="s">
        <v>149</v>
      </c>
      <c r="D144" s="32">
        <v>2364</v>
      </c>
      <c r="E144" s="34">
        <v>24</v>
      </c>
      <c r="F144" s="14">
        <f t="shared" si="2"/>
        <v>2388</v>
      </c>
      <c r="G144" s="36">
        <v>0</v>
      </c>
      <c r="H144" s="36">
        <v>0</v>
      </c>
      <c r="I144" s="36">
        <v>0</v>
      </c>
      <c r="J144" s="64">
        <v>14</v>
      </c>
      <c r="K144" s="64">
        <v>199</v>
      </c>
      <c r="M144" s="93"/>
    </row>
    <row r="145" spans="1:11" ht="17.25" customHeight="1">
      <c r="A145" s="9"/>
      <c r="B145" s="9"/>
      <c r="C145" s="11" t="s">
        <v>150</v>
      </c>
      <c r="D145" s="32">
        <v>1509</v>
      </c>
      <c r="E145" s="34">
        <v>89</v>
      </c>
      <c r="F145" s="14">
        <f t="shared" si="2"/>
        <v>1598</v>
      </c>
      <c r="G145" s="36">
        <v>0</v>
      </c>
      <c r="H145" s="36">
        <v>0</v>
      </c>
      <c r="I145" s="36">
        <v>0</v>
      </c>
      <c r="J145" s="64">
        <v>8</v>
      </c>
      <c r="K145" s="64">
        <v>98</v>
      </c>
    </row>
    <row r="146" spans="1:11" ht="17.25" customHeight="1">
      <c r="A146" s="9"/>
      <c r="B146" s="9"/>
      <c r="C146" s="11" t="s">
        <v>151</v>
      </c>
      <c r="D146" s="32">
        <v>1014</v>
      </c>
      <c r="E146" s="34">
        <v>0</v>
      </c>
      <c r="F146" s="14">
        <f t="shared" si="2"/>
        <v>1014</v>
      </c>
      <c r="G146" s="36">
        <v>0</v>
      </c>
      <c r="H146" s="36">
        <v>0</v>
      </c>
      <c r="I146" s="36">
        <v>0</v>
      </c>
      <c r="J146" s="64">
        <v>5</v>
      </c>
      <c r="K146" s="64">
        <v>12</v>
      </c>
    </row>
    <row r="147" spans="1:11" ht="17.25" customHeight="1">
      <c r="A147" s="9"/>
      <c r="B147" s="9"/>
      <c r="C147" s="11" t="s">
        <v>152</v>
      </c>
      <c r="D147" s="32">
        <v>1434</v>
      </c>
      <c r="E147" s="34">
        <v>12</v>
      </c>
      <c r="F147" s="14">
        <f t="shared" si="2"/>
        <v>1446</v>
      </c>
      <c r="G147" s="36">
        <v>0</v>
      </c>
      <c r="H147" s="36">
        <v>0</v>
      </c>
      <c r="I147" s="36">
        <v>0</v>
      </c>
      <c r="J147" s="64">
        <v>16</v>
      </c>
      <c r="K147" s="64">
        <v>241</v>
      </c>
    </row>
    <row r="148" spans="1:11" ht="17.25" customHeight="1">
      <c r="A148" s="9"/>
      <c r="B148" s="9"/>
      <c r="C148" s="11" t="s">
        <v>153</v>
      </c>
      <c r="D148" s="32">
        <v>5886</v>
      </c>
      <c r="E148" s="34">
        <v>0</v>
      </c>
      <c r="F148" s="14">
        <f t="shared" si="2"/>
        <v>5886</v>
      </c>
      <c r="G148" s="36">
        <v>0</v>
      </c>
      <c r="H148" s="36">
        <v>0</v>
      </c>
      <c r="I148" s="36">
        <v>0</v>
      </c>
      <c r="J148" s="64">
        <v>18</v>
      </c>
      <c r="K148" s="64">
        <v>327</v>
      </c>
    </row>
    <row r="149" spans="1:11" ht="17.25" customHeight="1">
      <c r="A149" s="9"/>
      <c r="B149" s="9"/>
      <c r="C149" s="11" t="s">
        <v>154</v>
      </c>
      <c r="D149" s="32">
        <v>2041</v>
      </c>
      <c r="E149" s="34">
        <v>0</v>
      </c>
      <c r="F149" s="14">
        <f t="shared" si="2"/>
        <v>2041</v>
      </c>
      <c r="G149" s="36">
        <v>0</v>
      </c>
      <c r="H149" s="36">
        <v>0</v>
      </c>
      <c r="I149" s="36">
        <v>0</v>
      </c>
      <c r="J149" s="64">
        <v>13</v>
      </c>
      <c r="K149" s="64">
        <v>157</v>
      </c>
    </row>
    <row r="150" spans="1:11" ht="17.25" customHeight="1">
      <c r="A150" s="9"/>
      <c r="B150" s="9"/>
      <c r="C150" s="11" t="s">
        <v>155</v>
      </c>
      <c r="D150" s="32">
        <v>2136</v>
      </c>
      <c r="E150" s="34">
        <v>0</v>
      </c>
      <c r="F150" s="14">
        <f t="shared" si="2"/>
        <v>2136</v>
      </c>
      <c r="G150" s="36">
        <v>0</v>
      </c>
      <c r="H150" s="36">
        <v>0</v>
      </c>
      <c r="I150" s="36">
        <v>0</v>
      </c>
      <c r="J150" s="64">
        <v>19</v>
      </c>
      <c r="K150" s="64">
        <v>259</v>
      </c>
    </row>
    <row r="151" spans="1:11" ht="17.25" customHeight="1">
      <c r="A151" s="9"/>
      <c r="B151" s="9"/>
      <c r="C151" s="11" t="s">
        <v>156</v>
      </c>
      <c r="D151" s="32">
        <v>2248</v>
      </c>
      <c r="E151" s="34">
        <v>158</v>
      </c>
      <c r="F151" s="14">
        <f t="shared" si="2"/>
        <v>2406</v>
      </c>
      <c r="G151" s="36">
        <v>0</v>
      </c>
      <c r="H151" s="36">
        <v>0</v>
      </c>
      <c r="I151" s="36">
        <v>0</v>
      </c>
      <c r="J151" s="64">
        <v>20</v>
      </c>
      <c r="K151" s="64">
        <v>321</v>
      </c>
    </row>
    <row r="152" spans="1:11" ht="17.25" customHeight="1">
      <c r="A152" s="9"/>
      <c r="B152" s="9"/>
      <c r="C152" s="11" t="s">
        <v>157</v>
      </c>
      <c r="D152" s="32">
        <v>1398</v>
      </c>
      <c r="E152" s="34">
        <v>0</v>
      </c>
      <c r="F152" s="14">
        <f t="shared" si="2"/>
        <v>1398</v>
      </c>
      <c r="G152" s="36">
        <v>0</v>
      </c>
      <c r="H152" s="36">
        <v>0</v>
      </c>
      <c r="I152" s="36">
        <v>0</v>
      </c>
      <c r="J152" s="64">
        <v>8</v>
      </c>
      <c r="K152" s="64">
        <v>72</v>
      </c>
    </row>
    <row r="153" spans="1:11" ht="17.25" customHeight="1">
      <c r="A153" s="9"/>
      <c r="B153" s="9"/>
      <c r="C153" s="11" t="s">
        <v>158</v>
      </c>
      <c r="D153" s="32">
        <v>1180</v>
      </c>
      <c r="E153" s="34">
        <v>56</v>
      </c>
      <c r="F153" s="14">
        <f t="shared" si="2"/>
        <v>1236</v>
      </c>
      <c r="G153" s="36">
        <v>0</v>
      </c>
      <c r="H153" s="36">
        <v>0</v>
      </c>
      <c r="I153" s="36">
        <v>0</v>
      </c>
      <c r="J153" s="64">
        <v>5</v>
      </c>
      <c r="K153" s="64">
        <v>35</v>
      </c>
    </row>
    <row r="154" spans="1:11" ht="17.25" customHeight="1">
      <c r="A154" s="9"/>
      <c r="B154" s="9"/>
      <c r="C154" s="11" t="s">
        <v>159</v>
      </c>
      <c r="D154" s="32">
        <v>1819</v>
      </c>
      <c r="E154" s="34">
        <v>0</v>
      </c>
      <c r="F154" s="14">
        <f t="shared" si="2"/>
        <v>1819</v>
      </c>
      <c r="G154" s="36">
        <v>1819</v>
      </c>
      <c r="H154" s="36">
        <v>0</v>
      </c>
      <c r="I154" s="36">
        <v>1819</v>
      </c>
      <c r="J154" s="64">
        <v>16</v>
      </c>
      <c r="K154" s="64">
        <v>107</v>
      </c>
    </row>
    <row r="155" spans="1:11" ht="17.25" customHeight="1">
      <c r="A155" s="9"/>
      <c r="B155" s="9"/>
      <c r="C155" s="11" t="s">
        <v>160</v>
      </c>
      <c r="D155" s="32">
        <v>345</v>
      </c>
      <c r="E155" s="34">
        <v>25</v>
      </c>
      <c r="F155" s="14">
        <f t="shared" si="2"/>
        <v>370</v>
      </c>
      <c r="G155" s="36">
        <v>0</v>
      </c>
      <c r="H155" s="36">
        <v>0</v>
      </c>
      <c r="I155" s="36">
        <v>0</v>
      </c>
      <c r="J155" s="64">
        <v>6</v>
      </c>
      <c r="K155" s="64">
        <v>37</v>
      </c>
    </row>
    <row r="156" spans="1:11" ht="17.25" customHeight="1">
      <c r="A156" s="9"/>
      <c r="B156" s="9"/>
      <c r="C156" s="11"/>
      <c r="D156" s="16"/>
      <c r="E156" s="16"/>
      <c r="F156" s="14">
        <f t="shared" si="2"/>
        <v>0</v>
      </c>
      <c r="G156" s="36"/>
      <c r="H156" s="36"/>
      <c r="I156" s="36"/>
      <c r="J156" s="64"/>
      <c r="K156" s="64"/>
    </row>
    <row r="157" spans="1:11" s="89" customFormat="1" ht="17.25" customHeight="1">
      <c r="A157" s="141" t="s">
        <v>161</v>
      </c>
      <c r="B157" s="5" t="s">
        <v>162</v>
      </c>
      <c r="C157" s="6"/>
      <c r="D157" s="18">
        <v>0</v>
      </c>
      <c r="E157" s="18">
        <v>0</v>
      </c>
      <c r="F157" s="25">
        <f t="shared" si="2"/>
        <v>0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</row>
    <row r="158" spans="1:11" ht="17.25" customHeight="1">
      <c r="A158" s="9"/>
      <c r="B158" s="9"/>
      <c r="C158" s="11" t="s">
        <v>163</v>
      </c>
      <c r="D158" s="35">
        <v>1250</v>
      </c>
      <c r="E158" s="16">
        <v>0</v>
      </c>
      <c r="F158" s="118">
        <v>1284</v>
      </c>
      <c r="G158" s="36">
        <v>0</v>
      </c>
      <c r="H158" s="36">
        <v>0</v>
      </c>
      <c r="I158" s="36">
        <v>0</v>
      </c>
      <c r="J158" s="64">
        <v>0</v>
      </c>
      <c r="K158" s="64">
        <v>0</v>
      </c>
    </row>
    <row r="159" spans="1:11" ht="17.25" customHeight="1">
      <c r="A159" s="9"/>
      <c r="B159" s="9"/>
      <c r="C159" s="11" t="s">
        <v>164</v>
      </c>
      <c r="D159" s="36">
        <v>758</v>
      </c>
      <c r="E159" s="16">
        <v>0</v>
      </c>
      <c r="F159" s="103">
        <v>490</v>
      </c>
      <c r="G159" s="36">
        <v>0</v>
      </c>
      <c r="H159" s="36">
        <v>0</v>
      </c>
      <c r="I159" s="36">
        <v>0</v>
      </c>
      <c r="J159" s="64">
        <v>0</v>
      </c>
      <c r="K159" s="64">
        <v>0</v>
      </c>
    </row>
    <row r="160" spans="1:11" ht="17.25" customHeight="1">
      <c r="A160" s="9"/>
      <c r="B160" s="9"/>
      <c r="C160" s="11" t="s">
        <v>165</v>
      </c>
      <c r="D160" s="36">
        <v>854</v>
      </c>
      <c r="E160" s="16">
        <v>0</v>
      </c>
      <c r="F160" s="103">
        <v>420</v>
      </c>
      <c r="G160" s="36">
        <v>0</v>
      </c>
      <c r="H160" s="36">
        <v>0</v>
      </c>
      <c r="I160" s="36">
        <v>0</v>
      </c>
      <c r="J160" s="64">
        <v>0</v>
      </c>
      <c r="K160" s="64">
        <v>0</v>
      </c>
    </row>
    <row r="161" spans="1:11" ht="17.25" customHeight="1">
      <c r="A161" s="9"/>
      <c r="B161" s="9"/>
      <c r="C161" s="11" t="s">
        <v>166</v>
      </c>
      <c r="D161" s="36">
        <v>702</v>
      </c>
      <c r="E161" s="16">
        <v>0</v>
      </c>
      <c r="F161" s="103">
        <v>302</v>
      </c>
      <c r="G161" s="36">
        <v>0</v>
      </c>
      <c r="H161" s="36">
        <v>0</v>
      </c>
      <c r="I161" s="36">
        <v>0</v>
      </c>
      <c r="J161" s="64">
        <v>0</v>
      </c>
      <c r="K161" s="64">
        <v>0</v>
      </c>
    </row>
    <row r="162" spans="1:11" ht="17.25" customHeight="1">
      <c r="A162" s="9"/>
      <c r="B162" s="9"/>
      <c r="C162" s="11" t="s">
        <v>167</v>
      </c>
      <c r="D162" s="36">
        <v>702</v>
      </c>
      <c r="E162" s="16">
        <v>0</v>
      </c>
      <c r="F162" s="103">
        <v>420</v>
      </c>
      <c r="G162" s="36">
        <v>0</v>
      </c>
      <c r="H162" s="36">
        <v>0</v>
      </c>
      <c r="I162" s="36">
        <v>0</v>
      </c>
      <c r="J162" s="64">
        <v>0</v>
      </c>
      <c r="K162" s="64">
        <v>0</v>
      </c>
    </row>
    <row r="163" spans="1:11" ht="17.25" customHeight="1">
      <c r="A163" s="9"/>
      <c r="B163" s="9"/>
      <c r="C163" s="11" t="s">
        <v>168</v>
      </c>
      <c r="D163" s="36">
        <v>484</v>
      </c>
      <c r="E163" s="16">
        <v>0</v>
      </c>
      <c r="F163" s="103">
        <v>490</v>
      </c>
      <c r="G163" s="36">
        <v>0</v>
      </c>
      <c r="H163" s="36">
        <v>0</v>
      </c>
      <c r="I163" s="36">
        <v>0</v>
      </c>
      <c r="J163" s="64">
        <v>0</v>
      </c>
      <c r="K163" s="64">
        <v>0</v>
      </c>
    </row>
    <row r="164" spans="1:11" ht="17.25" customHeight="1">
      <c r="A164" s="9"/>
      <c r="B164" s="9"/>
      <c r="C164" s="11" t="s">
        <v>169</v>
      </c>
      <c r="D164" s="36">
        <v>814</v>
      </c>
      <c r="E164" s="16">
        <v>0</v>
      </c>
      <c r="F164" s="14">
        <f t="shared" si="2"/>
        <v>814</v>
      </c>
      <c r="G164" s="36">
        <v>0</v>
      </c>
      <c r="H164" s="36">
        <v>0</v>
      </c>
      <c r="I164" s="36">
        <v>0</v>
      </c>
      <c r="J164" s="64">
        <v>0</v>
      </c>
      <c r="K164" s="64">
        <v>0</v>
      </c>
    </row>
    <row r="165" spans="1:11" ht="16.5" customHeight="1">
      <c r="A165" s="9"/>
      <c r="B165" s="9"/>
      <c r="C165" s="11"/>
      <c r="D165" s="16"/>
      <c r="E165" s="16"/>
      <c r="F165" s="14">
        <f t="shared" si="2"/>
        <v>0</v>
      </c>
      <c r="G165" s="36"/>
      <c r="H165" s="36"/>
      <c r="I165" s="36"/>
      <c r="J165" s="64"/>
      <c r="K165" s="64"/>
    </row>
    <row r="166" spans="1:11" s="89" customFormat="1" ht="17.25" customHeight="1">
      <c r="A166" s="141" t="s">
        <v>170</v>
      </c>
      <c r="B166" s="5" t="s">
        <v>171</v>
      </c>
      <c r="C166" s="6"/>
      <c r="D166" s="18">
        <v>0</v>
      </c>
      <c r="E166" s="18">
        <v>0</v>
      </c>
      <c r="F166" s="25">
        <f t="shared" si="2"/>
        <v>0</v>
      </c>
      <c r="G166" s="56">
        <v>0</v>
      </c>
      <c r="H166" s="56">
        <v>0</v>
      </c>
      <c r="I166" s="56">
        <v>0</v>
      </c>
      <c r="J166" s="56">
        <v>0</v>
      </c>
      <c r="K166" s="56">
        <v>0</v>
      </c>
    </row>
    <row r="167" spans="1:11" ht="17.25" customHeight="1">
      <c r="A167" s="36"/>
      <c r="B167" s="9"/>
      <c r="C167" s="11" t="s">
        <v>172</v>
      </c>
      <c r="D167" s="17">
        <v>9641</v>
      </c>
      <c r="E167" s="16">
        <v>0</v>
      </c>
      <c r="F167" s="14">
        <f t="shared" si="2"/>
        <v>9641</v>
      </c>
      <c r="G167" s="36">
        <v>1050</v>
      </c>
      <c r="H167" s="36">
        <v>0</v>
      </c>
      <c r="I167" s="36">
        <v>0</v>
      </c>
      <c r="J167" s="64">
        <v>0</v>
      </c>
      <c r="K167" s="64">
        <v>0</v>
      </c>
    </row>
    <row r="168" spans="1:11" ht="17.25" customHeight="1">
      <c r="A168" s="9"/>
      <c r="B168" s="9"/>
      <c r="C168" s="11" t="s">
        <v>173</v>
      </c>
      <c r="D168" s="17">
        <v>3626</v>
      </c>
      <c r="E168" s="16">
        <v>0</v>
      </c>
      <c r="F168" s="14">
        <f t="shared" si="2"/>
        <v>3626</v>
      </c>
      <c r="G168" s="36">
        <v>527</v>
      </c>
      <c r="H168" s="36">
        <v>0</v>
      </c>
      <c r="I168" s="36">
        <v>0</v>
      </c>
      <c r="J168" s="64">
        <v>0</v>
      </c>
      <c r="K168" s="64">
        <v>0</v>
      </c>
    </row>
    <row r="169" spans="1:11" ht="17.25" customHeight="1">
      <c r="A169" s="9"/>
      <c r="B169" s="9"/>
      <c r="C169" s="11" t="s">
        <v>174</v>
      </c>
      <c r="D169" s="17">
        <v>4658</v>
      </c>
      <c r="E169" s="16">
        <v>0</v>
      </c>
      <c r="F169" s="14">
        <f t="shared" si="2"/>
        <v>4658</v>
      </c>
      <c r="G169" s="36">
        <v>250</v>
      </c>
      <c r="H169" s="36">
        <v>0</v>
      </c>
      <c r="I169" s="36">
        <v>0</v>
      </c>
      <c r="J169" s="36">
        <v>0</v>
      </c>
      <c r="K169" s="36">
        <v>0</v>
      </c>
    </row>
    <row r="170" spans="1:11" ht="17.25" customHeight="1">
      <c r="A170" s="9"/>
      <c r="B170" s="9"/>
      <c r="C170" s="11" t="s">
        <v>175</v>
      </c>
      <c r="D170" s="17">
        <v>1445</v>
      </c>
      <c r="E170" s="16">
        <v>0</v>
      </c>
      <c r="F170" s="14">
        <f t="shared" si="2"/>
        <v>1445</v>
      </c>
      <c r="G170" s="36">
        <v>520</v>
      </c>
      <c r="H170" s="36">
        <v>0</v>
      </c>
      <c r="I170" s="36">
        <v>0</v>
      </c>
      <c r="J170" s="36">
        <v>0</v>
      </c>
      <c r="K170" s="36">
        <v>0</v>
      </c>
    </row>
    <row r="171" spans="1:11" ht="17.25" customHeight="1">
      <c r="A171" s="9"/>
      <c r="B171" s="9"/>
      <c r="C171" s="11" t="s">
        <v>176</v>
      </c>
      <c r="D171" s="17">
        <v>8184</v>
      </c>
      <c r="E171" s="16">
        <v>0</v>
      </c>
      <c r="F171" s="14">
        <f t="shared" si="2"/>
        <v>8184</v>
      </c>
      <c r="G171" s="36">
        <v>528</v>
      </c>
      <c r="H171" s="36">
        <v>0</v>
      </c>
      <c r="I171" s="36">
        <v>0</v>
      </c>
      <c r="J171" s="36">
        <v>0</v>
      </c>
      <c r="K171" s="36">
        <v>0</v>
      </c>
    </row>
    <row r="172" spans="1:11" ht="17.25" customHeight="1">
      <c r="A172" s="9"/>
      <c r="B172" s="9"/>
      <c r="C172" s="11" t="s">
        <v>177</v>
      </c>
      <c r="D172" s="17">
        <v>542</v>
      </c>
      <c r="E172" s="16">
        <v>0</v>
      </c>
      <c r="F172" s="14">
        <f t="shared" si="2"/>
        <v>542</v>
      </c>
      <c r="G172" s="36">
        <v>100</v>
      </c>
      <c r="H172" s="36">
        <v>0</v>
      </c>
      <c r="I172" s="36">
        <v>0</v>
      </c>
      <c r="J172" s="36">
        <v>0</v>
      </c>
      <c r="K172" s="36">
        <v>0</v>
      </c>
    </row>
    <row r="173" spans="1:11" ht="17.25" customHeight="1">
      <c r="A173" s="9"/>
      <c r="B173" s="9"/>
      <c r="C173" s="11" t="s">
        <v>178</v>
      </c>
      <c r="D173" s="17">
        <v>1302</v>
      </c>
      <c r="E173" s="16">
        <v>0</v>
      </c>
      <c r="F173" s="14">
        <f t="shared" si="2"/>
        <v>1302</v>
      </c>
      <c r="G173" s="36">
        <v>220</v>
      </c>
      <c r="H173" s="36">
        <v>0</v>
      </c>
      <c r="I173" s="36">
        <v>0</v>
      </c>
      <c r="J173" s="36">
        <v>0</v>
      </c>
      <c r="K173" s="36">
        <v>0</v>
      </c>
    </row>
    <row r="174" spans="1:11" ht="17.25" customHeight="1">
      <c r="A174" s="9"/>
      <c r="B174" s="9"/>
      <c r="C174" s="11" t="s">
        <v>179</v>
      </c>
      <c r="D174" s="17">
        <v>892</v>
      </c>
      <c r="E174" s="16">
        <v>0</v>
      </c>
      <c r="F174" s="14">
        <f t="shared" si="2"/>
        <v>892</v>
      </c>
      <c r="G174" s="36">
        <v>336</v>
      </c>
      <c r="H174" s="36">
        <v>0</v>
      </c>
      <c r="I174" s="36">
        <v>0</v>
      </c>
      <c r="J174" s="36">
        <v>0</v>
      </c>
      <c r="K174" s="36">
        <v>0</v>
      </c>
    </row>
    <row r="175" spans="1:11" ht="17.25" customHeight="1">
      <c r="A175" s="9"/>
      <c r="B175" s="9"/>
      <c r="C175" s="11" t="s">
        <v>180</v>
      </c>
      <c r="D175" s="17">
        <v>2004</v>
      </c>
      <c r="E175" s="16">
        <v>0</v>
      </c>
      <c r="F175" s="14">
        <f t="shared" si="2"/>
        <v>2004</v>
      </c>
      <c r="G175" s="36">
        <v>90</v>
      </c>
      <c r="H175" s="36">
        <v>0</v>
      </c>
      <c r="I175" s="36">
        <v>0</v>
      </c>
      <c r="J175" s="36">
        <v>0</v>
      </c>
      <c r="K175" s="36">
        <v>0</v>
      </c>
    </row>
    <row r="176" spans="1:11" ht="17.25" customHeight="1">
      <c r="A176" s="9"/>
      <c r="B176" s="9"/>
      <c r="C176" s="11" t="s">
        <v>181</v>
      </c>
      <c r="D176" s="17">
        <v>1920</v>
      </c>
      <c r="E176" s="16">
        <v>0</v>
      </c>
      <c r="F176" s="14">
        <f t="shared" si="2"/>
        <v>1920</v>
      </c>
      <c r="G176" s="36">
        <v>100</v>
      </c>
      <c r="H176" s="36">
        <v>0</v>
      </c>
      <c r="I176" s="36">
        <v>0</v>
      </c>
      <c r="J176" s="36">
        <v>0</v>
      </c>
      <c r="K176" s="36">
        <v>0</v>
      </c>
    </row>
    <row r="177" spans="1:11" ht="17.25" customHeight="1">
      <c r="A177" s="9"/>
      <c r="B177" s="9"/>
      <c r="C177" s="11" t="s">
        <v>182</v>
      </c>
      <c r="D177" s="17">
        <v>825</v>
      </c>
      <c r="E177" s="16">
        <v>0</v>
      </c>
      <c r="F177" s="14">
        <f t="shared" si="2"/>
        <v>825</v>
      </c>
      <c r="G177" s="36">
        <v>250</v>
      </c>
      <c r="H177" s="36">
        <v>0</v>
      </c>
      <c r="I177" s="36">
        <v>0</v>
      </c>
      <c r="J177" s="36">
        <v>0</v>
      </c>
      <c r="K177" s="36">
        <v>0</v>
      </c>
    </row>
    <row r="178" spans="1:11" ht="17.25" customHeight="1">
      <c r="A178" s="9"/>
      <c r="B178" s="9"/>
      <c r="C178" s="11" t="s">
        <v>183</v>
      </c>
      <c r="D178" s="17">
        <v>5134</v>
      </c>
      <c r="E178" s="16">
        <v>0</v>
      </c>
      <c r="F178" s="14">
        <f t="shared" si="2"/>
        <v>5134</v>
      </c>
      <c r="G178" s="36">
        <v>100</v>
      </c>
      <c r="H178" s="36">
        <v>0</v>
      </c>
      <c r="I178" s="36">
        <v>0</v>
      </c>
      <c r="J178" s="36">
        <v>0</v>
      </c>
      <c r="K178" s="36">
        <v>0</v>
      </c>
    </row>
    <row r="179" spans="1:11" ht="17.25" customHeight="1">
      <c r="A179" s="9"/>
      <c r="B179" s="9"/>
      <c r="C179" s="11" t="s">
        <v>184</v>
      </c>
      <c r="D179" s="17">
        <v>2202</v>
      </c>
      <c r="E179" s="16">
        <v>0</v>
      </c>
      <c r="F179" s="14">
        <f t="shared" si="2"/>
        <v>2202</v>
      </c>
      <c r="G179" s="36">
        <v>200</v>
      </c>
      <c r="H179" s="36">
        <v>0</v>
      </c>
      <c r="I179" s="36">
        <v>0</v>
      </c>
      <c r="J179" s="36">
        <v>0</v>
      </c>
      <c r="K179" s="36">
        <v>0</v>
      </c>
    </row>
    <row r="180" spans="1:11" ht="17.25" customHeight="1">
      <c r="A180" s="9"/>
      <c r="B180" s="9"/>
      <c r="C180" s="11" t="s">
        <v>185</v>
      </c>
      <c r="D180" s="17">
        <v>4400</v>
      </c>
      <c r="E180" s="16">
        <v>0</v>
      </c>
      <c r="F180" s="14">
        <f t="shared" si="2"/>
        <v>4400</v>
      </c>
      <c r="G180" s="36">
        <v>520</v>
      </c>
      <c r="H180" s="36">
        <v>0</v>
      </c>
      <c r="I180" s="36">
        <v>0</v>
      </c>
      <c r="J180" s="36">
        <v>0</v>
      </c>
      <c r="K180" s="36">
        <v>0</v>
      </c>
    </row>
    <row r="181" spans="1:11" ht="17.25" customHeight="1">
      <c r="A181" s="9"/>
      <c r="B181" s="9"/>
      <c r="C181" s="11" t="s">
        <v>186</v>
      </c>
      <c r="D181" s="17">
        <v>220</v>
      </c>
      <c r="E181" s="16">
        <v>0</v>
      </c>
      <c r="F181" s="14">
        <f t="shared" si="2"/>
        <v>220</v>
      </c>
      <c r="G181" s="36">
        <v>100</v>
      </c>
      <c r="H181" s="36">
        <v>0</v>
      </c>
      <c r="I181" s="36">
        <v>0</v>
      </c>
      <c r="J181" s="36">
        <v>0</v>
      </c>
      <c r="K181" s="36">
        <v>0</v>
      </c>
    </row>
    <row r="182" spans="1:11" ht="17.25" customHeight="1">
      <c r="A182" s="9"/>
      <c r="B182" s="9"/>
      <c r="C182" s="11"/>
      <c r="D182" s="16"/>
      <c r="E182" s="16"/>
      <c r="F182" s="14">
        <f t="shared" si="2"/>
        <v>0</v>
      </c>
      <c r="G182" s="36"/>
      <c r="H182" s="36"/>
      <c r="I182" s="36"/>
      <c r="J182" s="64"/>
      <c r="K182" s="64"/>
    </row>
    <row r="183" spans="1:11" s="89" customFormat="1" ht="17.25" customHeight="1">
      <c r="A183" s="141" t="s">
        <v>187</v>
      </c>
      <c r="B183" s="5" t="s">
        <v>188</v>
      </c>
      <c r="C183" s="6"/>
      <c r="D183" s="18">
        <v>0</v>
      </c>
      <c r="E183" s="18">
        <v>0</v>
      </c>
      <c r="F183" s="25">
        <f t="shared" si="2"/>
        <v>0</v>
      </c>
      <c r="G183" s="56">
        <v>0</v>
      </c>
      <c r="H183" s="56">
        <v>0</v>
      </c>
      <c r="I183" s="56">
        <v>0</v>
      </c>
      <c r="J183" s="65">
        <v>0</v>
      </c>
      <c r="K183" s="65">
        <v>0</v>
      </c>
    </row>
    <row r="184" spans="1:11" s="89" customFormat="1" ht="17.25" customHeight="1">
      <c r="A184" s="37"/>
      <c r="B184" s="37"/>
      <c r="C184" s="11" t="s">
        <v>189</v>
      </c>
      <c r="D184" s="17">
        <v>6359</v>
      </c>
      <c r="E184" s="38">
        <v>0</v>
      </c>
      <c r="F184" s="14">
        <f t="shared" si="2"/>
        <v>6359</v>
      </c>
      <c r="G184" s="36">
        <v>0</v>
      </c>
      <c r="H184" s="36">
        <v>0</v>
      </c>
      <c r="I184" s="36">
        <v>0</v>
      </c>
      <c r="J184" s="63">
        <v>0</v>
      </c>
      <c r="K184" s="63">
        <v>0</v>
      </c>
    </row>
    <row r="185" spans="1:11" s="89" customFormat="1" ht="17.25" customHeight="1">
      <c r="A185" s="37"/>
      <c r="B185" s="37"/>
      <c r="C185" s="11" t="s">
        <v>190</v>
      </c>
      <c r="D185" s="17">
        <v>4836</v>
      </c>
      <c r="E185" s="38">
        <v>0</v>
      </c>
      <c r="F185" s="14">
        <f t="shared" si="2"/>
        <v>4836</v>
      </c>
      <c r="G185" s="36">
        <v>0</v>
      </c>
      <c r="H185" s="36">
        <v>0</v>
      </c>
      <c r="I185" s="36">
        <v>0</v>
      </c>
      <c r="J185" s="63">
        <v>0</v>
      </c>
      <c r="K185" s="63">
        <v>0</v>
      </c>
    </row>
    <row r="186" spans="1:11" s="89" customFormat="1" ht="17.25" customHeight="1">
      <c r="A186" s="37"/>
      <c r="B186" s="37"/>
      <c r="C186" s="11" t="s">
        <v>191</v>
      </c>
      <c r="D186" s="17">
        <v>4292</v>
      </c>
      <c r="E186" s="38">
        <v>0</v>
      </c>
      <c r="F186" s="14">
        <f t="shared" si="2"/>
        <v>4292</v>
      </c>
      <c r="G186" s="36">
        <v>0</v>
      </c>
      <c r="H186" s="36">
        <v>0</v>
      </c>
      <c r="I186" s="36">
        <v>0</v>
      </c>
      <c r="J186" s="63">
        <v>0</v>
      </c>
      <c r="K186" s="63">
        <v>0</v>
      </c>
    </row>
    <row r="187" spans="1:11" s="89" customFormat="1" ht="17.25" customHeight="1">
      <c r="A187" s="37"/>
      <c r="B187" s="37"/>
      <c r="C187" s="11" t="s">
        <v>192</v>
      </c>
      <c r="D187" s="17">
        <v>8554</v>
      </c>
      <c r="E187" s="38">
        <v>0</v>
      </c>
      <c r="F187" s="14">
        <f t="shared" si="2"/>
        <v>8554</v>
      </c>
      <c r="G187" s="36">
        <v>0</v>
      </c>
      <c r="H187" s="36">
        <v>0</v>
      </c>
      <c r="I187" s="36">
        <v>0</v>
      </c>
      <c r="J187" s="63">
        <v>0</v>
      </c>
      <c r="K187" s="63">
        <v>0</v>
      </c>
    </row>
    <row r="188" spans="1:11" s="89" customFormat="1" ht="17.25" customHeight="1">
      <c r="A188" s="37"/>
      <c r="B188" s="37"/>
      <c r="C188" s="11" t="s">
        <v>193</v>
      </c>
      <c r="D188" s="17">
        <v>1562</v>
      </c>
      <c r="E188" s="38">
        <v>0</v>
      </c>
      <c r="F188" s="14">
        <f t="shared" si="2"/>
        <v>1562</v>
      </c>
      <c r="G188" s="36">
        <v>0</v>
      </c>
      <c r="H188" s="36">
        <v>0</v>
      </c>
      <c r="I188" s="36">
        <v>0</v>
      </c>
      <c r="J188" s="63">
        <v>0</v>
      </c>
      <c r="K188" s="63">
        <v>0</v>
      </c>
    </row>
    <row r="189" spans="1:11" s="89" customFormat="1" ht="17.25" customHeight="1">
      <c r="A189" s="37"/>
      <c r="B189" s="37"/>
      <c r="C189" s="11" t="s">
        <v>194</v>
      </c>
      <c r="D189" s="17">
        <v>1830</v>
      </c>
      <c r="E189" s="38">
        <v>0</v>
      </c>
      <c r="F189" s="14">
        <f t="shared" si="2"/>
        <v>1830</v>
      </c>
      <c r="G189" s="36">
        <v>0</v>
      </c>
      <c r="H189" s="36">
        <v>0</v>
      </c>
      <c r="I189" s="36">
        <v>0</v>
      </c>
      <c r="J189" s="63">
        <v>0</v>
      </c>
      <c r="K189" s="63">
        <v>0</v>
      </c>
    </row>
    <row r="190" spans="1:11" s="89" customFormat="1" ht="17.25" customHeight="1">
      <c r="A190" s="37"/>
      <c r="B190" s="37"/>
      <c r="C190" s="11" t="s">
        <v>195</v>
      </c>
      <c r="D190" s="17">
        <v>6000</v>
      </c>
      <c r="E190" s="38">
        <v>0</v>
      </c>
      <c r="F190" s="14">
        <f t="shared" si="2"/>
        <v>6000</v>
      </c>
      <c r="G190" s="36">
        <v>0</v>
      </c>
      <c r="H190" s="36">
        <v>0</v>
      </c>
      <c r="I190" s="36">
        <v>0</v>
      </c>
      <c r="J190" s="63">
        <v>0</v>
      </c>
      <c r="K190" s="63">
        <v>0</v>
      </c>
    </row>
    <row r="191" spans="1:11" s="89" customFormat="1" ht="17.25" customHeight="1">
      <c r="A191" s="37"/>
      <c r="B191" s="37"/>
      <c r="C191" s="11" t="s">
        <v>196</v>
      </c>
      <c r="D191" s="17">
        <v>4820</v>
      </c>
      <c r="E191" s="38">
        <v>0</v>
      </c>
      <c r="F191" s="14">
        <f t="shared" si="2"/>
        <v>4820</v>
      </c>
      <c r="G191" s="36">
        <v>0</v>
      </c>
      <c r="H191" s="36">
        <v>0</v>
      </c>
      <c r="I191" s="36">
        <v>0</v>
      </c>
      <c r="J191" s="63">
        <v>0</v>
      </c>
      <c r="K191" s="63">
        <v>0</v>
      </c>
    </row>
    <row r="192" spans="1:11" s="89" customFormat="1" ht="17.25" customHeight="1">
      <c r="A192" s="37"/>
      <c r="B192" s="37"/>
      <c r="C192" s="11"/>
      <c r="D192" s="38"/>
      <c r="E192" s="38"/>
      <c r="F192" s="14">
        <f t="shared" si="2"/>
        <v>0</v>
      </c>
      <c r="G192" s="36"/>
      <c r="H192" s="36"/>
      <c r="I192" s="36"/>
      <c r="J192" s="63"/>
      <c r="K192" s="63"/>
    </row>
    <row r="193" spans="1:13" s="89" customFormat="1" ht="17.25" customHeight="1">
      <c r="A193" s="141" t="s">
        <v>197</v>
      </c>
      <c r="B193" s="5" t="s">
        <v>198</v>
      </c>
      <c r="C193" s="6"/>
      <c r="D193" s="18">
        <v>0</v>
      </c>
      <c r="E193" s="18">
        <v>0</v>
      </c>
      <c r="F193" s="25">
        <f t="shared" si="2"/>
        <v>0</v>
      </c>
      <c r="G193" s="56">
        <v>0</v>
      </c>
      <c r="H193" s="56">
        <v>0</v>
      </c>
      <c r="I193" s="56">
        <v>0</v>
      </c>
      <c r="J193" s="65">
        <v>0</v>
      </c>
      <c r="K193" s="65">
        <v>0</v>
      </c>
    </row>
    <row r="194" spans="1:13" ht="17.25" customHeight="1">
      <c r="A194" s="9"/>
      <c r="B194" s="9"/>
      <c r="C194" s="11" t="s">
        <v>199</v>
      </c>
      <c r="D194" s="39">
        <v>5600</v>
      </c>
      <c r="E194" s="16">
        <v>0</v>
      </c>
      <c r="F194" s="14">
        <f t="shared" si="2"/>
        <v>5600</v>
      </c>
      <c r="G194" s="36">
        <v>0</v>
      </c>
      <c r="H194" s="36">
        <v>0</v>
      </c>
      <c r="I194" s="36">
        <v>0</v>
      </c>
      <c r="J194" s="64">
        <v>31</v>
      </c>
      <c r="K194" s="64">
        <v>280</v>
      </c>
      <c r="M194" s="114">
        <v>1861</v>
      </c>
    </row>
    <row r="195" spans="1:13" ht="17.25" customHeight="1">
      <c r="A195" s="9"/>
      <c r="B195" s="9"/>
      <c r="C195" s="11" t="s">
        <v>200</v>
      </c>
      <c r="D195" s="39">
        <v>5840</v>
      </c>
      <c r="E195" s="16">
        <v>0</v>
      </c>
      <c r="F195" s="14">
        <f t="shared" si="2"/>
        <v>5840</v>
      </c>
      <c r="G195" s="36">
        <v>0</v>
      </c>
      <c r="H195" s="36">
        <v>0</v>
      </c>
      <c r="I195" s="36">
        <v>0</v>
      </c>
      <c r="J195" s="64">
        <v>0</v>
      </c>
      <c r="K195" s="64">
        <v>0</v>
      </c>
      <c r="M195" s="114">
        <v>97</v>
      </c>
    </row>
    <row r="196" spans="1:13" ht="17.25" customHeight="1">
      <c r="A196" s="9"/>
      <c r="B196" s="9"/>
      <c r="C196" s="11" t="s">
        <v>201</v>
      </c>
      <c r="D196" s="39">
        <v>1870</v>
      </c>
      <c r="E196" s="16">
        <v>0</v>
      </c>
      <c r="F196" s="14">
        <f t="shared" si="2"/>
        <v>1870</v>
      </c>
      <c r="G196" s="36">
        <v>0</v>
      </c>
      <c r="H196" s="36">
        <v>0</v>
      </c>
      <c r="I196" s="36">
        <v>0</v>
      </c>
      <c r="J196" s="64">
        <v>23</v>
      </c>
      <c r="K196" s="64">
        <v>185</v>
      </c>
      <c r="M196" s="138">
        <v>158</v>
      </c>
    </row>
    <row r="197" spans="1:13" ht="17.25" customHeight="1">
      <c r="A197" s="9"/>
      <c r="B197" s="9"/>
      <c r="C197" s="11" t="s">
        <v>202</v>
      </c>
      <c r="D197" s="39">
        <v>4340</v>
      </c>
      <c r="E197" s="16">
        <v>0</v>
      </c>
      <c r="F197" s="14">
        <f t="shared" si="2"/>
        <v>4340</v>
      </c>
      <c r="G197" s="36">
        <v>0</v>
      </c>
      <c r="H197" s="36">
        <v>0</v>
      </c>
      <c r="I197" s="36">
        <v>0</v>
      </c>
      <c r="J197" s="64">
        <v>40</v>
      </c>
      <c r="K197" s="64">
        <v>434</v>
      </c>
      <c r="M197" s="138">
        <v>181</v>
      </c>
    </row>
    <row r="198" spans="1:13" ht="17.25" customHeight="1">
      <c r="A198" s="9"/>
      <c r="B198" s="9"/>
      <c r="C198" s="11" t="s">
        <v>203</v>
      </c>
      <c r="D198" s="39">
        <v>5474</v>
      </c>
      <c r="E198" s="16">
        <v>0</v>
      </c>
      <c r="F198" s="14">
        <f t="shared" si="2"/>
        <v>5474</v>
      </c>
      <c r="G198" s="36">
        <v>0</v>
      </c>
      <c r="H198" s="36">
        <v>0</v>
      </c>
      <c r="I198" s="36">
        <v>0</v>
      </c>
      <c r="J198" s="64">
        <v>27</v>
      </c>
      <c r="K198" s="64">
        <v>265</v>
      </c>
      <c r="M198" s="138">
        <v>225</v>
      </c>
    </row>
    <row r="199" spans="1:13" ht="17.25" customHeight="1">
      <c r="A199" s="9"/>
      <c r="B199" s="9"/>
      <c r="C199" s="11" t="s">
        <v>204</v>
      </c>
      <c r="D199" s="15">
        <v>3843</v>
      </c>
      <c r="E199" s="16">
        <v>0</v>
      </c>
      <c r="F199" s="14">
        <f t="shared" si="2"/>
        <v>3843</v>
      </c>
      <c r="G199" s="36" t="s">
        <v>610</v>
      </c>
      <c r="H199" s="36">
        <v>0</v>
      </c>
      <c r="I199" s="36">
        <v>3193</v>
      </c>
      <c r="J199" s="64">
        <v>32</v>
      </c>
      <c r="K199" s="64">
        <v>360</v>
      </c>
      <c r="M199" s="138">
        <v>80</v>
      </c>
    </row>
    <row r="200" spans="1:13" ht="17.25" customHeight="1">
      <c r="A200" s="9"/>
      <c r="B200" s="9"/>
      <c r="C200" s="11" t="s">
        <v>205</v>
      </c>
      <c r="D200" s="17">
        <v>4539</v>
      </c>
      <c r="E200" s="16">
        <v>0</v>
      </c>
      <c r="F200" s="14">
        <f t="shared" si="2"/>
        <v>4539</v>
      </c>
      <c r="G200" s="36">
        <v>0</v>
      </c>
      <c r="H200" s="36">
        <v>0</v>
      </c>
      <c r="I200" s="36">
        <v>0</v>
      </c>
      <c r="J200" s="64">
        <v>40</v>
      </c>
      <c r="K200" s="64">
        <v>424</v>
      </c>
      <c r="M200" s="138">
        <v>146</v>
      </c>
    </row>
    <row r="201" spans="1:13" ht="17.25" customHeight="1">
      <c r="A201" s="9"/>
      <c r="B201" s="9"/>
      <c r="C201" s="11" t="s">
        <v>206</v>
      </c>
      <c r="D201" s="17">
        <v>11782</v>
      </c>
      <c r="E201" s="16">
        <v>0</v>
      </c>
      <c r="F201" s="14">
        <f t="shared" si="2"/>
        <v>11782</v>
      </c>
      <c r="G201" s="36">
        <v>0</v>
      </c>
      <c r="H201" s="36">
        <v>0</v>
      </c>
      <c r="I201" s="36">
        <v>0</v>
      </c>
      <c r="J201" s="64">
        <v>30</v>
      </c>
      <c r="K201" s="64">
        <v>455</v>
      </c>
      <c r="M201" s="138">
        <v>132</v>
      </c>
    </row>
    <row r="202" spans="1:13" ht="17.25" customHeight="1">
      <c r="A202" s="9"/>
      <c r="B202" s="9"/>
      <c r="C202" s="11" t="s">
        <v>207</v>
      </c>
      <c r="D202" s="17">
        <v>1585</v>
      </c>
      <c r="E202" s="16">
        <v>0</v>
      </c>
      <c r="F202" s="14">
        <f t="shared" ref="F202:F265" si="3">SUM(D202+E202)</f>
        <v>1585</v>
      </c>
      <c r="G202" s="36">
        <v>0</v>
      </c>
      <c r="H202" s="36">
        <v>0</v>
      </c>
      <c r="I202" s="36">
        <v>0</v>
      </c>
      <c r="J202" s="64">
        <v>31</v>
      </c>
      <c r="K202" s="64">
        <v>317</v>
      </c>
      <c r="M202" s="139">
        <v>135</v>
      </c>
    </row>
    <row r="203" spans="1:13" ht="17.25" customHeight="1">
      <c r="A203" s="9"/>
      <c r="B203" s="9"/>
      <c r="C203" s="11" t="s">
        <v>208</v>
      </c>
      <c r="D203" s="15">
        <v>3090</v>
      </c>
      <c r="E203" s="16">
        <v>0</v>
      </c>
      <c r="F203" s="14">
        <f t="shared" si="3"/>
        <v>3090</v>
      </c>
      <c r="G203" s="36">
        <v>660</v>
      </c>
      <c r="H203" s="36"/>
      <c r="I203" s="36">
        <v>3090</v>
      </c>
      <c r="J203" s="64">
        <v>30</v>
      </c>
      <c r="K203" s="64">
        <v>309</v>
      </c>
      <c r="M203" s="139">
        <v>60</v>
      </c>
    </row>
    <row r="204" spans="1:13" ht="17.25" customHeight="1">
      <c r="A204" s="9"/>
      <c r="B204" s="9"/>
      <c r="C204" s="11" t="s">
        <v>209</v>
      </c>
      <c r="D204" s="15">
        <v>3380</v>
      </c>
      <c r="E204" s="16">
        <v>0</v>
      </c>
      <c r="F204" s="14">
        <f t="shared" si="3"/>
        <v>3380</v>
      </c>
      <c r="G204" s="123">
        <v>3380</v>
      </c>
      <c r="H204" s="36">
        <v>0</v>
      </c>
      <c r="I204" s="36">
        <v>3380</v>
      </c>
      <c r="J204" s="64">
        <v>32</v>
      </c>
      <c r="K204" s="64">
        <v>376</v>
      </c>
      <c r="M204" s="138">
        <v>54</v>
      </c>
    </row>
    <row r="205" spans="1:13" ht="17.25" customHeight="1">
      <c r="A205" s="9"/>
      <c r="B205" s="9"/>
      <c r="C205" s="11" t="s">
        <v>210</v>
      </c>
      <c r="D205" s="15">
        <v>3360</v>
      </c>
      <c r="E205" s="16">
        <v>0</v>
      </c>
      <c r="F205" s="14">
        <f t="shared" si="3"/>
        <v>3360</v>
      </c>
      <c r="G205" s="36">
        <v>1680</v>
      </c>
      <c r="H205" s="36">
        <v>0</v>
      </c>
      <c r="I205" s="36">
        <v>0</v>
      </c>
      <c r="J205" s="64">
        <v>26</v>
      </c>
      <c r="K205" s="64">
        <v>336</v>
      </c>
      <c r="M205" s="138">
        <v>91</v>
      </c>
    </row>
    <row r="206" spans="1:13" ht="17.25" customHeight="1">
      <c r="A206" s="9"/>
      <c r="B206" s="9"/>
      <c r="C206" s="11" t="s">
        <v>211</v>
      </c>
      <c r="D206" s="17">
        <v>1652</v>
      </c>
      <c r="E206" s="16">
        <v>0</v>
      </c>
      <c r="F206" s="14">
        <f t="shared" si="3"/>
        <v>1652</v>
      </c>
      <c r="G206" s="36">
        <v>0</v>
      </c>
      <c r="H206" s="36">
        <v>0</v>
      </c>
      <c r="I206" s="36">
        <v>0</v>
      </c>
      <c r="J206" s="64">
        <v>10</v>
      </c>
      <c r="K206" s="64">
        <v>93</v>
      </c>
      <c r="M206" s="138">
        <v>159</v>
      </c>
    </row>
    <row r="207" spans="1:13" ht="17.25" customHeight="1">
      <c r="A207" s="9"/>
      <c r="B207" s="9"/>
      <c r="C207" s="11" t="s">
        <v>212</v>
      </c>
      <c r="D207" s="17">
        <v>2880</v>
      </c>
      <c r="E207" s="16">
        <v>0</v>
      </c>
      <c r="F207" s="14">
        <f t="shared" si="3"/>
        <v>2880</v>
      </c>
      <c r="G207" s="36">
        <v>0</v>
      </c>
      <c r="H207" s="36">
        <v>0</v>
      </c>
      <c r="I207" s="36">
        <v>0</v>
      </c>
      <c r="J207" s="64">
        <v>17</v>
      </c>
      <c r="K207" s="64">
        <v>192</v>
      </c>
      <c r="M207" s="138">
        <v>122</v>
      </c>
    </row>
    <row r="208" spans="1:13" ht="17.25" customHeight="1">
      <c r="A208" s="9"/>
      <c r="B208" s="9"/>
      <c r="C208" s="11" t="s">
        <v>213</v>
      </c>
      <c r="D208" s="15">
        <v>3527</v>
      </c>
      <c r="E208" s="16">
        <v>3</v>
      </c>
      <c r="F208" s="14">
        <f t="shared" si="3"/>
        <v>3530</v>
      </c>
      <c r="G208" s="36">
        <v>0</v>
      </c>
      <c r="H208" s="36">
        <v>0</v>
      </c>
      <c r="I208" s="36">
        <v>0</v>
      </c>
      <c r="J208" s="64">
        <v>30</v>
      </c>
      <c r="K208" s="64">
        <v>253</v>
      </c>
      <c r="M208" s="139">
        <v>115</v>
      </c>
    </row>
    <row r="209" spans="1:13" ht="17.25" customHeight="1">
      <c r="A209" s="9"/>
      <c r="B209" s="9"/>
      <c r="C209" s="11" t="s">
        <v>214</v>
      </c>
      <c r="D209" s="15">
        <v>2068</v>
      </c>
      <c r="E209" s="16">
        <v>0</v>
      </c>
      <c r="F209" s="14">
        <f t="shared" si="3"/>
        <v>2068</v>
      </c>
      <c r="G209" s="36">
        <v>1861</v>
      </c>
      <c r="H209" s="36">
        <v>0</v>
      </c>
      <c r="I209" s="36">
        <v>1861</v>
      </c>
      <c r="J209" s="64">
        <v>7</v>
      </c>
      <c r="K209" s="64">
        <v>34</v>
      </c>
      <c r="M209" s="139">
        <f>SUM(M194:M208)</f>
        <v>3616</v>
      </c>
    </row>
    <row r="210" spans="1:13" ht="17.25" customHeight="1">
      <c r="A210" s="9"/>
      <c r="B210" s="9"/>
      <c r="C210" s="11" t="s">
        <v>215</v>
      </c>
      <c r="D210" s="17">
        <v>5106</v>
      </c>
      <c r="E210" s="16">
        <v>0</v>
      </c>
      <c r="F210" s="14">
        <f t="shared" si="3"/>
        <v>5106</v>
      </c>
      <c r="G210" s="36">
        <v>0</v>
      </c>
      <c r="H210" s="36">
        <v>0</v>
      </c>
      <c r="I210" s="36">
        <v>0</v>
      </c>
      <c r="J210" s="64">
        <v>26</v>
      </c>
      <c r="K210" s="64">
        <v>275</v>
      </c>
      <c r="M210" s="138"/>
    </row>
    <row r="211" spans="1:13" ht="17.25" customHeight="1">
      <c r="A211" s="9"/>
      <c r="B211" s="9"/>
      <c r="C211" s="11" t="s">
        <v>216</v>
      </c>
      <c r="D211" s="39">
        <v>8817</v>
      </c>
      <c r="E211" s="16">
        <v>0</v>
      </c>
      <c r="F211" s="14">
        <f t="shared" si="3"/>
        <v>8817</v>
      </c>
      <c r="G211" s="36">
        <v>0</v>
      </c>
      <c r="H211" s="36">
        <v>0</v>
      </c>
      <c r="I211" s="36">
        <v>0</v>
      </c>
      <c r="J211" s="64">
        <v>39</v>
      </c>
      <c r="K211" s="64">
        <v>345</v>
      </c>
      <c r="M211" s="138"/>
    </row>
    <row r="212" spans="1:13" ht="17.25" customHeight="1">
      <c r="A212" s="9"/>
      <c r="B212" s="9"/>
      <c r="C212" s="11" t="s">
        <v>217</v>
      </c>
      <c r="D212" s="17">
        <v>11782</v>
      </c>
      <c r="E212" s="16">
        <v>0</v>
      </c>
      <c r="F212" s="14">
        <f t="shared" si="3"/>
        <v>11782</v>
      </c>
      <c r="G212" s="36">
        <v>0</v>
      </c>
      <c r="H212" s="36">
        <v>0</v>
      </c>
      <c r="I212" s="36">
        <v>0</v>
      </c>
      <c r="J212" s="64">
        <v>30</v>
      </c>
      <c r="K212" s="64">
        <v>149</v>
      </c>
      <c r="M212" s="138"/>
    </row>
    <row r="213" spans="1:13" ht="17.25" customHeight="1">
      <c r="A213" s="9"/>
      <c r="B213" s="9"/>
      <c r="C213" s="11" t="s">
        <v>218</v>
      </c>
      <c r="D213" s="17">
        <v>1013</v>
      </c>
      <c r="E213" s="16">
        <v>0</v>
      </c>
      <c r="F213" s="14">
        <f t="shared" si="3"/>
        <v>1013</v>
      </c>
      <c r="G213" s="36">
        <v>0</v>
      </c>
      <c r="H213" s="36">
        <v>0</v>
      </c>
      <c r="I213" s="36">
        <v>0</v>
      </c>
      <c r="J213" s="64">
        <v>4</v>
      </c>
      <c r="K213" s="64">
        <v>25</v>
      </c>
      <c r="M213" s="139"/>
    </row>
    <row r="214" spans="1:13" ht="17.25" customHeight="1">
      <c r="A214" s="9"/>
      <c r="B214" s="9"/>
      <c r="C214" s="11" t="s">
        <v>219</v>
      </c>
      <c r="D214" s="17">
        <v>1736</v>
      </c>
      <c r="E214" s="16">
        <v>0</v>
      </c>
      <c r="F214" s="14">
        <f t="shared" si="3"/>
        <v>1736</v>
      </c>
      <c r="G214" s="36">
        <v>0</v>
      </c>
      <c r="H214" s="36">
        <v>0</v>
      </c>
      <c r="I214" s="36">
        <v>0</v>
      </c>
      <c r="J214" s="64">
        <v>12</v>
      </c>
      <c r="K214" s="64">
        <v>56</v>
      </c>
      <c r="M214" s="138"/>
    </row>
    <row r="215" spans="1:13" ht="17.25" customHeight="1">
      <c r="A215" s="9"/>
      <c r="B215" s="9"/>
      <c r="C215" s="11" t="s">
        <v>220</v>
      </c>
      <c r="D215" s="39">
        <v>3739</v>
      </c>
      <c r="E215" s="16">
        <v>0</v>
      </c>
      <c r="F215" s="14">
        <f t="shared" si="3"/>
        <v>3739</v>
      </c>
      <c r="G215" s="36">
        <v>0</v>
      </c>
      <c r="H215" s="36">
        <v>0</v>
      </c>
      <c r="I215" s="36">
        <v>0</v>
      </c>
      <c r="J215" s="64">
        <v>6</v>
      </c>
      <c r="K215" s="64">
        <v>68</v>
      </c>
      <c r="M215" s="138"/>
    </row>
    <row r="216" spans="1:13" ht="17.25" customHeight="1">
      <c r="A216" s="9"/>
      <c r="B216" s="9"/>
      <c r="C216" s="11" t="s">
        <v>221</v>
      </c>
      <c r="D216" s="39">
        <v>3616</v>
      </c>
      <c r="E216" s="16">
        <v>0</v>
      </c>
      <c r="F216" s="14">
        <f t="shared" si="3"/>
        <v>3616</v>
      </c>
      <c r="G216" s="36">
        <v>0</v>
      </c>
      <c r="H216" s="36">
        <v>0</v>
      </c>
      <c r="I216" s="36">
        <v>0</v>
      </c>
      <c r="J216" s="64">
        <v>3</v>
      </c>
      <c r="K216" s="64">
        <v>15</v>
      </c>
      <c r="M216" s="138"/>
    </row>
    <row r="217" spans="1:13" ht="17.25" customHeight="1">
      <c r="A217" s="9"/>
      <c r="B217" s="9"/>
      <c r="C217" s="11" t="s">
        <v>222</v>
      </c>
      <c r="D217" s="39">
        <v>1100</v>
      </c>
      <c r="E217" s="16">
        <v>0</v>
      </c>
      <c r="F217" s="14">
        <f t="shared" si="3"/>
        <v>1100</v>
      </c>
      <c r="G217" s="36">
        <v>0</v>
      </c>
      <c r="H217" s="36">
        <v>0</v>
      </c>
      <c r="I217" s="36">
        <v>0</v>
      </c>
      <c r="J217" s="64">
        <v>5</v>
      </c>
      <c r="K217" s="64">
        <v>22</v>
      </c>
      <c r="M217" s="138"/>
    </row>
    <row r="218" spans="1:13" ht="17.25" customHeight="1">
      <c r="A218" s="9"/>
      <c r="B218" s="9"/>
      <c r="C218" s="11" t="s">
        <v>223</v>
      </c>
      <c r="D218" s="39">
        <v>630</v>
      </c>
      <c r="E218" s="16">
        <v>0</v>
      </c>
      <c r="F218" s="14">
        <f t="shared" si="3"/>
        <v>630</v>
      </c>
      <c r="G218" s="36">
        <v>0</v>
      </c>
      <c r="H218" s="36">
        <v>0</v>
      </c>
      <c r="I218" s="36">
        <v>0</v>
      </c>
      <c r="J218" s="64">
        <v>11</v>
      </c>
      <c r="K218" s="64">
        <v>63</v>
      </c>
      <c r="M218" s="138"/>
    </row>
    <row r="219" spans="1:13" ht="17.25" customHeight="1">
      <c r="A219" s="9"/>
      <c r="B219" s="9"/>
      <c r="C219" s="11" t="s">
        <v>224</v>
      </c>
      <c r="D219" s="15">
        <v>2068</v>
      </c>
      <c r="E219" s="16">
        <v>7</v>
      </c>
      <c r="F219" s="14">
        <f t="shared" si="3"/>
        <v>2075</v>
      </c>
      <c r="G219" s="36">
        <v>1861</v>
      </c>
      <c r="H219" s="36">
        <v>1861</v>
      </c>
      <c r="I219" s="36">
        <v>0</v>
      </c>
      <c r="J219" s="64">
        <v>0</v>
      </c>
      <c r="K219" s="64">
        <v>0</v>
      </c>
      <c r="M219" s="138"/>
    </row>
    <row r="220" spans="1:13" ht="17.25" customHeight="1">
      <c r="A220" s="9"/>
      <c r="B220" s="9"/>
      <c r="C220" s="11" t="s">
        <v>225</v>
      </c>
      <c r="D220" s="15">
        <v>3864</v>
      </c>
      <c r="E220" s="16">
        <v>0</v>
      </c>
      <c r="F220" s="14">
        <f t="shared" si="3"/>
        <v>3864</v>
      </c>
      <c r="G220" s="36">
        <v>0</v>
      </c>
      <c r="H220" s="36">
        <v>0</v>
      </c>
      <c r="I220" s="36">
        <v>0</v>
      </c>
      <c r="J220" s="64">
        <v>10</v>
      </c>
      <c r="K220" s="64">
        <v>69</v>
      </c>
      <c r="M220" s="138"/>
    </row>
    <row r="221" spans="1:13" ht="17.25" customHeight="1">
      <c r="A221" s="9"/>
      <c r="B221" s="9"/>
      <c r="C221" s="11"/>
      <c r="D221" s="16"/>
      <c r="E221" s="16"/>
      <c r="F221" s="14">
        <f t="shared" si="3"/>
        <v>0</v>
      </c>
      <c r="G221" s="36"/>
      <c r="H221" s="36"/>
      <c r="I221" s="36"/>
      <c r="J221" s="64"/>
      <c r="K221" s="64"/>
      <c r="M221" s="138"/>
    </row>
    <row r="222" spans="1:13" s="89" customFormat="1" ht="17.25" customHeight="1">
      <c r="A222" s="141" t="s">
        <v>226</v>
      </c>
      <c r="B222" s="5" t="s">
        <v>227</v>
      </c>
      <c r="C222" s="6"/>
      <c r="D222" s="18">
        <v>0</v>
      </c>
      <c r="E222" s="18">
        <v>0</v>
      </c>
      <c r="F222" s="25">
        <f t="shared" si="3"/>
        <v>0</v>
      </c>
      <c r="G222" s="56">
        <v>0</v>
      </c>
      <c r="H222" s="56">
        <v>0</v>
      </c>
      <c r="I222" s="56">
        <v>0</v>
      </c>
      <c r="J222" s="65">
        <v>0</v>
      </c>
      <c r="K222" s="65">
        <v>0</v>
      </c>
    </row>
    <row r="223" spans="1:13" ht="17.25" customHeight="1">
      <c r="A223" s="9"/>
      <c r="B223" s="9"/>
      <c r="C223" s="11" t="s">
        <v>228</v>
      </c>
      <c r="D223" s="17">
        <v>86</v>
      </c>
      <c r="E223" s="16">
        <v>0</v>
      </c>
      <c r="F223" s="14">
        <f t="shared" si="3"/>
        <v>86</v>
      </c>
      <c r="G223" s="36">
        <v>0</v>
      </c>
      <c r="H223" s="36">
        <v>0</v>
      </c>
      <c r="I223" s="36">
        <v>0</v>
      </c>
      <c r="J223" s="64">
        <v>0</v>
      </c>
      <c r="K223" s="64">
        <v>0</v>
      </c>
      <c r="M223" s="89"/>
    </row>
    <row r="224" spans="1:13" ht="17.25" customHeight="1">
      <c r="A224" s="9"/>
      <c r="B224" s="9"/>
      <c r="C224" s="11" t="s">
        <v>229</v>
      </c>
      <c r="D224" s="17">
        <v>6662</v>
      </c>
      <c r="E224" s="16">
        <v>0</v>
      </c>
      <c r="F224" s="14">
        <f t="shared" si="3"/>
        <v>6662</v>
      </c>
      <c r="G224" s="36">
        <v>0</v>
      </c>
      <c r="H224" s="36">
        <v>0</v>
      </c>
      <c r="I224" s="36">
        <v>0</v>
      </c>
      <c r="J224" s="64">
        <v>0</v>
      </c>
      <c r="K224" s="64">
        <v>0</v>
      </c>
      <c r="M224" s="89"/>
    </row>
    <row r="225" spans="1:13" ht="17.25" customHeight="1">
      <c r="A225" s="9"/>
      <c r="B225" s="9"/>
      <c r="C225" s="11" t="s">
        <v>230</v>
      </c>
      <c r="D225" s="17">
        <v>2622</v>
      </c>
      <c r="E225" s="16">
        <v>0</v>
      </c>
      <c r="F225" s="14">
        <f t="shared" si="3"/>
        <v>2622</v>
      </c>
      <c r="G225" s="36">
        <v>0</v>
      </c>
      <c r="H225" s="36">
        <v>0</v>
      </c>
      <c r="I225" s="36">
        <v>0</v>
      </c>
      <c r="J225" s="64">
        <v>0</v>
      </c>
      <c r="K225" s="64">
        <v>0</v>
      </c>
      <c r="M225" s="89"/>
    </row>
    <row r="226" spans="1:13" ht="17.25" customHeight="1">
      <c r="A226" s="9"/>
      <c r="B226" s="9"/>
      <c r="C226" s="11" t="s">
        <v>231</v>
      </c>
      <c r="D226" s="17">
        <v>6446</v>
      </c>
      <c r="E226" s="16">
        <v>0</v>
      </c>
      <c r="F226" s="14">
        <f t="shared" si="3"/>
        <v>6446</v>
      </c>
      <c r="G226" s="36">
        <v>0</v>
      </c>
      <c r="H226" s="36">
        <v>0</v>
      </c>
      <c r="I226" s="36">
        <v>0</v>
      </c>
      <c r="J226" s="64">
        <v>0</v>
      </c>
      <c r="K226" s="64">
        <v>0</v>
      </c>
      <c r="M226" s="89"/>
    </row>
    <row r="227" spans="1:13" ht="17.25" customHeight="1">
      <c r="A227" s="9"/>
      <c r="B227" s="9"/>
      <c r="C227" s="11" t="s">
        <v>232</v>
      </c>
      <c r="D227" s="17">
        <v>8324</v>
      </c>
      <c r="E227" s="16">
        <v>0</v>
      </c>
      <c r="F227" s="14">
        <f t="shared" si="3"/>
        <v>8324</v>
      </c>
      <c r="G227" s="36">
        <v>0</v>
      </c>
      <c r="H227" s="36">
        <v>0</v>
      </c>
      <c r="I227" s="36">
        <v>0</v>
      </c>
      <c r="J227" s="64">
        <v>0</v>
      </c>
      <c r="K227" s="64">
        <v>0</v>
      </c>
      <c r="M227" s="89"/>
    </row>
    <row r="228" spans="1:13" ht="17.25" customHeight="1">
      <c r="A228" s="9"/>
      <c r="B228" s="9"/>
      <c r="C228" s="11" t="s">
        <v>233</v>
      </c>
      <c r="D228" s="17">
        <v>5066</v>
      </c>
      <c r="E228" s="16">
        <v>0</v>
      </c>
      <c r="F228" s="14">
        <f t="shared" si="3"/>
        <v>5066</v>
      </c>
      <c r="G228" s="36">
        <v>0</v>
      </c>
      <c r="H228" s="36">
        <v>0</v>
      </c>
      <c r="I228" s="36">
        <v>0</v>
      </c>
      <c r="J228" s="64">
        <v>0</v>
      </c>
      <c r="K228" s="64">
        <v>0</v>
      </c>
      <c r="M228" s="89"/>
    </row>
    <row r="229" spans="1:13" ht="17.25" customHeight="1">
      <c r="A229" s="9"/>
      <c r="B229" s="9"/>
      <c r="C229" s="11"/>
      <c r="D229" s="16"/>
      <c r="E229" s="16"/>
      <c r="F229" s="14">
        <f t="shared" si="3"/>
        <v>0</v>
      </c>
      <c r="G229" s="36"/>
      <c r="H229" s="36"/>
      <c r="I229" s="36"/>
      <c r="J229" s="64"/>
      <c r="K229" s="64"/>
      <c r="M229" s="89"/>
    </row>
    <row r="230" spans="1:13" s="89" customFormat="1" ht="17.25" customHeight="1">
      <c r="A230" s="141" t="s">
        <v>234</v>
      </c>
      <c r="B230" s="5" t="s">
        <v>235</v>
      </c>
      <c r="C230" s="6"/>
      <c r="D230" s="18">
        <v>0</v>
      </c>
      <c r="E230" s="18">
        <v>0</v>
      </c>
      <c r="F230" s="25">
        <f t="shared" si="3"/>
        <v>0</v>
      </c>
      <c r="G230" s="56">
        <v>0</v>
      </c>
      <c r="H230" s="56">
        <v>0</v>
      </c>
      <c r="I230" s="56">
        <v>0</v>
      </c>
      <c r="J230" s="65">
        <v>0</v>
      </c>
      <c r="K230" s="65">
        <v>0</v>
      </c>
    </row>
    <row r="231" spans="1:13" s="89" customFormat="1" ht="17.25" customHeight="1">
      <c r="A231" s="37"/>
      <c r="B231" s="37"/>
      <c r="C231" s="11" t="s">
        <v>236</v>
      </c>
      <c r="D231" s="17">
        <v>4108</v>
      </c>
      <c r="E231" s="38">
        <v>0</v>
      </c>
      <c r="F231" s="14">
        <f t="shared" si="3"/>
        <v>4108</v>
      </c>
      <c r="G231" s="36">
        <v>0</v>
      </c>
      <c r="H231" s="36">
        <v>0</v>
      </c>
      <c r="I231" s="36">
        <v>0</v>
      </c>
      <c r="J231" s="63">
        <v>0</v>
      </c>
      <c r="K231" s="63">
        <v>0</v>
      </c>
    </row>
    <row r="232" spans="1:13" s="89" customFormat="1" ht="17.25" customHeight="1">
      <c r="A232" s="37"/>
      <c r="B232" s="37"/>
      <c r="C232" s="11" t="s">
        <v>237</v>
      </c>
      <c r="D232" s="17">
        <v>6118</v>
      </c>
      <c r="E232" s="38">
        <v>0</v>
      </c>
      <c r="F232" s="14">
        <f t="shared" si="3"/>
        <v>6118</v>
      </c>
      <c r="G232" s="36">
        <v>0</v>
      </c>
      <c r="H232" s="36">
        <v>0</v>
      </c>
      <c r="I232" s="36">
        <v>0</v>
      </c>
      <c r="J232" s="63">
        <v>0</v>
      </c>
      <c r="K232" s="63">
        <v>0</v>
      </c>
    </row>
    <row r="233" spans="1:13" s="89" customFormat="1" ht="17.25" customHeight="1">
      <c r="A233" s="37"/>
      <c r="B233" s="37"/>
      <c r="C233" s="11" t="s">
        <v>238</v>
      </c>
      <c r="D233" s="17">
        <v>3292</v>
      </c>
      <c r="E233" s="38">
        <v>0</v>
      </c>
      <c r="F233" s="14">
        <f t="shared" si="3"/>
        <v>3292</v>
      </c>
      <c r="G233" s="36">
        <v>0</v>
      </c>
      <c r="H233" s="36">
        <v>0</v>
      </c>
      <c r="I233" s="36">
        <v>0</v>
      </c>
      <c r="J233" s="63">
        <v>0</v>
      </c>
      <c r="K233" s="63">
        <v>0</v>
      </c>
    </row>
    <row r="234" spans="1:13" s="89" customFormat="1" ht="17.25" customHeight="1">
      <c r="A234" s="37"/>
      <c r="B234" s="37"/>
      <c r="C234" s="11" t="s">
        <v>239</v>
      </c>
      <c r="D234" s="17">
        <v>7510</v>
      </c>
      <c r="E234" s="38">
        <v>0</v>
      </c>
      <c r="F234" s="14">
        <f t="shared" si="3"/>
        <v>7510</v>
      </c>
      <c r="G234" s="36">
        <v>0</v>
      </c>
      <c r="H234" s="36">
        <v>0</v>
      </c>
      <c r="I234" s="36">
        <v>0</v>
      </c>
      <c r="J234" s="63">
        <v>0</v>
      </c>
      <c r="K234" s="63">
        <v>0</v>
      </c>
    </row>
    <row r="235" spans="1:13" s="89" customFormat="1" ht="17.25" customHeight="1">
      <c r="A235" s="37"/>
      <c r="B235" s="37"/>
      <c r="C235" s="11" t="s">
        <v>240</v>
      </c>
      <c r="D235" s="17">
        <v>4432</v>
      </c>
      <c r="E235" s="38">
        <v>0</v>
      </c>
      <c r="F235" s="14">
        <f t="shared" si="3"/>
        <v>4432</v>
      </c>
      <c r="G235" s="36">
        <v>0</v>
      </c>
      <c r="H235" s="36">
        <v>0</v>
      </c>
      <c r="I235" s="36">
        <v>0</v>
      </c>
      <c r="J235" s="63">
        <v>0</v>
      </c>
      <c r="K235" s="63">
        <v>0</v>
      </c>
    </row>
    <row r="236" spans="1:13" s="89" customFormat="1" ht="17.25" customHeight="1">
      <c r="A236" s="37"/>
      <c r="B236" s="37"/>
      <c r="C236" s="11" t="s">
        <v>241</v>
      </c>
      <c r="D236" s="17">
        <v>9372</v>
      </c>
      <c r="E236" s="38">
        <v>0</v>
      </c>
      <c r="F236" s="14">
        <f t="shared" si="3"/>
        <v>9372</v>
      </c>
      <c r="G236" s="36">
        <v>0</v>
      </c>
      <c r="H236" s="36">
        <v>0</v>
      </c>
      <c r="I236" s="36">
        <v>0</v>
      </c>
      <c r="J236" s="63">
        <v>0</v>
      </c>
      <c r="K236" s="63">
        <v>0</v>
      </c>
    </row>
    <row r="237" spans="1:13" s="89" customFormat="1" ht="17.25" customHeight="1">
      <c r="A237" s="37"/>
      <c r="B237" s="37"/>
      <c r="C237" s="11" t="s">
        <v>242</v>
      </c>
      <c r="D237" s="17">
        <v>7605</v>
      </c>
      <c r="E237" s="38">
        <v>0</v>
      </c>
      <c r="F237" s="14">
        <f t="shared" si="3"/>
        <v>7605</v>
      </c>
      <c r="G237" s="36">
        <v>0</v>
      </c>
      <c r="H237" s="36">
        <v>0</v>
      </c>
      <c r="I237" s="36">
        <v>0</v>
      </c>
      <c r="J237" s="63">
        <v>0</v>
      </c>
      <c r="K237" s="63">
        <v>0</v>
      </c>
    </row>
    <row r="238" spans="1:13" s="89" customFormat="1" ht="17.25" customHeight="1">
      <c r="A238" s="37"/>
      <c r="B238" s="37"/>
      <c r="C238" s="11" t="s">
        <v>243</v>
      </c>
      <c r="D238" s="17">
        <v>3634</v>
      </c>
      <c r="E238" s="38">
        <v>0</v>
      </c>
      <c r="F238" s="14">
        <f t="shared" si="3"/>
        <v>3634</v>
      </c>
      <c r="G238" s="36">
        <v>0</v>
      </c>
      <c r="H238" s="36">
        <v>0</v>
      </c>
      <c r="I238" s="36">
        <v>0</v>
      </c>
      <c r="J238" s="63">
        <v>0</v>
      </c>
      <c r="K238" s="63">
        <v>0</v>
      </c>
    </row>
    <row r="239" spans="1:13" s="89" customFormat="1" ht="17.25" customHeight="1">
      <c r="A239" s="37"/>
      <c r="B239" s="37"/>
      <c r="C239" s="11" t="s">
        <v>244</v>
      </c>
      <c r="D239" s="17">
        <v>5742</v>
      </c>
      <c r="E239" s="38">
        <v>0</v>
      </c>
      <c r="F239" s="14">
        <f t="shared" si="3"/>
        <v>5742</v>
      </c>
      <c r="G239" s="36">
        <v>0</v>
      </c>
      <c r="H239" s="36">
        <v>0</v>
      </c>
      <c r="I239" s="36">
        <v>0</v>
      </c>
      <c r="J239" s="63">
        <v>0</v>
      </c>
      <c r="K239" s="63">
        <v>0</v>
      </c>
    </row>
    <row r="240" spans="1:13" s="89" customFormat="1" ht="17.25" customHeight="1">
      <c r="A240" s="37"/>
      <c r="B240" s="37"/>
      <c r="C240" s="11" t="s">
        <v>245</v>
      </c>
      <c r="D240" s="17">
        <v>4368</v>
      </c>
      <c r="E240" s="38">
        <v>0</v>
      </c>
      <c r="F240" s="14">
        <f t="shared" si="3"/>
        <v>4368</v>
      </c>
      <c r="G240" s="36">
        <v>0</v>
      </c>
      <c r="H240" s="36">
        <v>0</v>
      </c>
      <c r="I240" s="36">
        <v>0</v>
      </c>
      <c r="J240" s="63">
        <v>0</v>
      </c>
      <c r="K240" s="63">
        <v>0</v>
      </c>
    </row>
    <row r="241" spans="1:13" s="89" customFormat="1" ht="17.25" customHeight="1">
      <c r="A241" s="37"/>
      <c r="B241" s="37"/>
      <c r="C241" s="11" t="s">
        <v>246</v>
      </c>
      <c r="D241" s="17">
        <v>6462</v>
      </c>
      <c r="E241" s="38">
        <v>0</v>
      </c>
      <c r="F241" s="14">
        <f t="shared" si="3"/>
        <v>6462</v>
      </c>
      <c r="G241" s="36">
        <v>0</v>
      </c>
      <c r="H241" s="36">
        <v>0</v>
      </c>
      <c r="I241" s="36">
        <v>0</v>
      </c>
      <c r="J241" s="63">
        <v>0</v>
      </c>
      <c r="K241" s="63">
        <v>0</v>
      </c>
    </row>
    <row r="242" spans="1:13" s="89" customFormat="1" ht="17.25" customHeight="1">
      <c r="A242" s="37"/>
      <c r="B242" s="37"/>
      <c r="C242" s="11" t="s">
        <v>247</v>
      </c>
      <c r="D242" s="17">
        <v>1631</v>
      </c>
      <c r="E242" s="38">
        <v>0</v>
      </c>
      <c r="F242" s="14">
        <f t="shared" si="3"/>
        <v>1631</v>
      </c>
      <c r="G242" s="36">
        <v>0</v>
      </c>
      <c r="H242" s="36">
        <v>0</v>
      </c>
      <c r="I242" s="36">
        <v>0</v>
      </c>
      <c r="J242" s="63">
        <v>0</v>
      </c>
      <c r="K242" s="63">
        <v>0</v>
      </c>
    </row>
    <row r="243" spans="1:13" s="89" customFormat="1" ht="17.25" customHeight="1">
      <c r="A243" s="37"/>
      <c r="B243" s="37"/>
      <c r="C243" s="11" t="s">
        <v>248</v>
      </c>
      <c r="D243" s="17">
        <v>8891</v>
      </c>
      <c r="E243" s="38">
        <v>0</v>
      </c>
      <c r="F243" s="14">
        <f t="shared" si="3"/>
        <v>8891</v>
      </c>
      <c r="G243" s="36">
        <v>0</v>
      </c>
      <c r="H243" s="36">
        <v>0</v>
      </c>
      <c r="I243" s="36">
        <v>0</v>
      </c>
      <c r="J243" s="63">
        <v>0</v>
      </c>
      <c r="K243" s="63">
        <v>0</v>
      </c>
    </row>
    <row r="244" spans="1:13" s="89" customFormat="1" ht="17.25" customHeight="1">
      <c r="A244" s="37"/>
      <c r="B244" s="37"/>
      <c r="C244" s="11" t="s">
        <v>249</v>
      </c>
      <c r="D244" s="17">
        <v>13286</v>
      </c>
      <c r="E244" s="38">
        <v>0</v>
      </c>
      <c r="F244" s="14">
        <f t="shared" si="3"/>
        <v>13286</v>
      </c>
      <c r="G244" s="36">
        <v>0</v>
      </c>
      <c r="H244" s="36">
        <v>0</v>
      </c>
      <c r="I244" s="36">
        <v>0</v>
      </c>
      <c r="J244" s="63">
        <v>0</v>
      </c>
      <c r="K244" s="63">
        <v>0</v>
      </c>
    </row>
    <row r="245" spans="1:13" s="89" customFormat="1" ht="17.25" customHeight="1">
      <c r="A245" s="37"/>
      <c r="B245" s="37"/>
      <c r="C245" s="11" t="s">
        <v>250</v>
      </c>
      <c r="D245" s="17">
        <v>5112</v>
      </c>
      <c r="E245" s="38">
        <v>0</v>
      </c>
      <c r="F245" s="14">
        <f t="shared" si="3"/>
        <v>5112</v>
      </c>
      <c r="G245" s="36">
        <v>0</v>
      </c>
      <c r="H245" s="36">
        <v>0</v>
      </c>
      <c r="I245" s="36">
        <v>0</v>
      </c>
      <c r="J245" s="63">
        <v>0</v>
      </c>
      <c r="K245" s="63">
        <v>0</v>
      </c>
    </row>
    <row r="246" spans="1:13" s="89" customFormat="1" ht="17.25" customHeight="1">
      <c r="A246" s="37"/>
      <c r="B246" s="37"/>
      <c r="C246" s="11" t="s">
        <v>251</v>
      </c>
      <c r="D246" s="17">
        <v>3176</v>
      </c>
      <c r="E246" s="38">
        <v>0</v>
      </c>
      <c r="F246" s="14">
        <f t="shared" si="3"/>
        <v>3176</v>
      </c>
      <c r="G246" s="36">
        <v>0</v>
      </c>
      <c r="H246" s="36">
        <v>0</v>
      </c>
      <c r="I246" s="36">
        <v>0</v>
      </c>
      <c r="J246" s="63">
        <v>0</v>
      </c>
      <c r="K246" s="63">
        <v>0</v>
      </c>
    </row>
    <row r="247" spans="1:13" s="89" customFormat="1" ht="17.25" customHeight="1">
      <c r="A247" s="37"/>
      <c r="B247" s="37"/>
      <c r="C247" s="11" t="s">
        <v>252</v>
      </c>
      <c r="D247" s="17">
        <v>4728</v>
      </c>
      <c r="E247" s="38">
        <v>0</v>
      </c>
      <c r="F247" s="14">
        <f t="shared" si="3"/>
        <v>4728</v>
      </c>
      <c r="G247" s="36">
        <v>0</v>
      </c>
      <c r="H247" s="36">
        <v>0</v>
      </c>
      <c r="I247" s="36">
        <v>0</v>
      </c>
      <c r="J247" s="63">
        <v>0</v>
      </c>
      <c r="K247" s="63">
        <v>0</v>
      </c>
      <c r="M247" s="89">
        <v>16</v>
      </c>
    </row>
    <row r="248" spans="1:13" s="89" customFormat="1" ht="17.25" customHeight="1">
      <c r="A248" s="37"/>
      <c r="B248" s="37"/>
      <c r="C248" s="11" t="s">
        <v>253</v>
      </c>
      <c r="D248" s="17">
        <v>2826</v>
      </c>
      <c r="E248" s="38">
        <v>0</v>
      </c>
      <c r="F248" s="14">
        <f t="shared" si="3"/>
        <v>2826</v>
      </c>
      <c r="G248" s="36">
        <v>0</v>
      </c>
      <c r="H248" s="36">
        <v>0</v>
      </c>
      <c r="I248" s="36">
        <v>0</v>
      </c>
      <c r="J248" s="63">
        <v>0</v>
      </c>
      <c r="K248" s="63">
        <v>0</v>
      </c>
      <c r="M248" s="89">
        <v>9</v>
      </c>
    </row>
    <row r="249" spans="1:13" s="89" customFormat="1" ht="17.25" customHeight="1">
      <c r="A249" s="37"/>
      <c r="B249" s="37"/>
      <c r="C249" s="11" t="s">
        <v>254</v>
      </c>
      <c r="D249" s="17">
        <v>4804</v>
      </c>
      <c r="E249" s="38">
        <v>0</v>
      </c>
      <c r="F249" s="14">
        <f t="shared" si="3"/>
        <v>4804</v>
      </c>
      <c r="G249" s="36">
        <v>0</v>
      </c>
      <c r="H249" s="36">
        <v>0</v>
      </c>
      <c r="I249" s="36">
        <v>0</v>
      </c>
      <c r="J249" s="63">
        <v>0</v>
      </c>
      <c r="K249" s="63">
        <v>0</v>
      </c>
      <c r="M249" s="89">
        <v>15</v>
      </c>
    </row>
    <row r="250" spans="1:13" ht="17.25" customHeight="1">
      <c r="A250" s="9"/>
      <c r="B250" s="9"/>
      <c r="C250" s="11" t="s">
        <v>255</v>
      </c>
      <c r="D250" s="17">
        <v>5442</v>
      </c>
      <c r="E250" s="38">
        <v>0</v>
      </c>
      <c r="F250" s="14">
        <f t="shared" si="3"/>
        <v>5442</v>
      </c>
      <c r="G250" s="36">
        <v>0</v>
      </c>
      <c r="H250" s="36">
        <v>0</v>
      </c>
      <c r="I250" s="36">
        <v>0</v>
      </c>
      <c r="J250" s="64">
        <v>0</v>
      </c>
      <c r="K250" s="64">
        <v>0</v>
      </c>
      <c r="M250" s="89">
        <v>40</v>
      </c>
    </row>
    <row r="251" spans="1:13" ht="17.25" customHeight="1">
      <c r="A251" s="9"/>
      <c r="B251" s="9"/>
      <c r="C251" s="11" t="s">
        <v>256</v>
      </c>
      <c r="D251" s="17">
        <v>4208</v>
      </c>
      <c r="E251" s="38">
        <v>0</v>
      </c>
      <c r="F251" s="14">
        <f t="shared" si="3"/>
        <v>4208</v>
      </c>
      <c r="G251" s="36">
        <v>0</v>
      </c>
      <c r="H251" s="36">
        <v>0</v>
      </c>
      <c r="I251" s="36">
        <v>0</v>
      </c>
      <c r="J251" s="64">
        <v>0</v>
      </c>
      <c r="K251" s="64">
        <v>0</v>
      </c>
      <c r="M251" s="89">
        <v>18</v>
      </c>
    </row>
    <row r="252" spans="1:13" ht="17.25" customHeight="1">
      <c r="A252" s="9"/>
      <c r="B252" s="9"/>
      <c r="C252" s="11" t="s">
        <v>257</v>
      </c>
      <c r="D252" s="17">
        <v>6064</v>
      </c>
      <c r="E252" s="38">
        <v>0</v>
      </c>
      <c r="F252" s="14">
        <f t="shared" si="3"/>
        <v>6064</v>
      </c>
      <c r="G252" s="36">
        <v>0</v>
      </c>
      <c r="H252" s="36">
        <v>0</v>
      </c>
      <c r="I252" s="36">
        <v>0</v>
      </c>
      <c r="J252" s="64">
        <v>0</v>
      </c>
      <c r="K252" s="64">
        <v>0</v>
      </c>
      <c r="M252" s="89">
        <v>40</v>
      </c>
    </row>
    <row r="253" spans="1:13" ht="17.25" customHeight="1">
      <c r="A253" s="9"/>
      <c r="B253" s="9"/>
      <c r="C253" s="11" t="s">
        <v>258</v>
      </c>
      <c r="D253" s="17">
        <v>7463</v>
      </c>
      <c r="E253" s="38">
        <v>0</v>
      </c>
      <c r="F253" s="14">
        <f t="shared" si="3"/>
        <v>7463</v>
      </c>
      <c r="G253" s="36">
        <v>0</v>
      </c>
      <c r="H253" s="36">
        <v>0</v>
      </c>
      <c r="I253" s="36">
        <v>0</v>
      </c>
      <c r="J253" s="64">
        <v>0</v>
      </c>
      <c r="K253" s="64">
        <v>0</v>
      </c>
      <c r="M253" s="89">
        <v>30</v>
      </c>
    </row>
    <row r="254" spans="1:13" ht="17.25" customHeight="1">
      <c r="A254" s="9"/>
      <c r="B254" s="9"/>
      <c r="C254" s="11" t="s">
        <v>259</v>
      </c>
      <c r="D254" s="16">
        <v>7420</v>
      </c>
      <c r="E254" s="16">
        <v>43</v>
      </c>
      <c r="F254" s="14">
        <f t="shared" si="3"/>
        <v>7463</v>
      </c>
      <c r="G254" s="36">
        <v>1778</v>
      </c>
      <c r="H254" s="36">
        <v>0</v>
      </c>
      <c r="I254" s="36">
        <v>6008</v>
      </c>
      <c r="J254" s="64">
        <v>16</v>
      </c>
      <c r="K254" s="64">
        <v>0</v>
      </c>
      <c r="M254" s="89">
        <v>19</v>
      </c>
    </row>
    <row r="255" spans="1:13" ht="17.25" customHeight="1">
      <c r="A255" s="9"/>
      <c r="B255" s="9"/>
      <c r="C255" s="11" t="s">
        <v>260</v>
      </c>
      <c r="D255" s="17">
        <v>6317</v>
      </c>
      <c r="E255" s="38">
        <v>0</v>
      </c>
      <c r="F255" s="14">
        <f t="shared" si="3"/>
        <v>6317</v>
      </c>
      <c r="G255" s="36">
        <v>0</v>
      </c>
      <c r="H255" s="36">
        <v>0</v>
      </c>
      <c r="I255" s="36">
        <v>0</v>
      </c>
      <c r="J255" s="64">
        <v>0</v>
      </c>
      <c r="K255" s="64">
        <v>0</v>
      </c>
      <c r="M255">
        <f>SUM(M247:M254)</f>
        <v>187</v>
      </c>
    </row>
    <row r="256" spans="1:13" ht="17.25" customHeight="1">
      <c r="A256" s="9"/>
      <c r="B256" s="9"/>
      <c r="C256" s="11" t="s">
        <v>261</v>
      </c>
      <c r="D256" s="17">
        <v>5040</v>
      </c>
      <c r="E256" s="38">
        <v>0</v>
      </c>
      <c r="F256" s="14">
        <f t="shared" si="3"/>
        <v>5040</v>
      </c>
      <c r="G256" s="36">
        <v>0</v>
      </c>
      <c r="H256" s="36">
        <v>0</v>
      </c>
      <c r="I256" s="36">
        <v>0</v>
      </c>
      <c r="J256" s="64">
        <v>0</v>
      </c>
      <c r="K256" s="64">
        <v>0</v>
      </c>
    </row>
    <row r="257" spans="1:11" ht="17.25" customHeight="1">
      <c r="A257" s="9"/>
      <c r="B257" s="9"/>
      <c r="C257" s="11" t="s">
        <v>262</v>
      </c>
      <c r="D257" s="17">
        <v>3602</v>
      </c>
      <c r="E257" s="38">
        <v>0</v>
      </c>
      <c r="F257" s="14">
        <f t="shared" si="3"/>
        <v>3602</v>
      </c>
      <c r="G257" s="36">
        <v>0</v>
      </c>
      <c r="H257" s="36">
        <v>0</v>
      </c>
      <c r="I257" s="36">
        <v>0</v>
      </c>
      <c r="J257" s="64">
        <v>0</v>
      </c>
      <c r="K257" s="64">
        <v>0</v>
      </c>
    </row>
    <row r="258" spans="1:11" ht="17.25" customHeight="1">
      <c r="A258" s="9"/>
      <c r="B258" s="9"/>
      <c r="C258" s="11" t="s">
        <v>263</v>
      </c>
      <c r="D258" s="17">
        <v>7100</v>
      </c>
      <c r="E258" s="38">
        <v>0</v>
      </c>
      <c r="F258" s="14">
        <f t="shared" si="3"/>
        <v>7100</v>
      </c>
      <c r="G258" s="36">
        <v>0</v>
      </c>
      <c r="H258" s="36">
        <v>0</v>
      </c>
      <c r="I258" s="36">
        <v>0</v>
      </c>
      <c r="J258" s="64">
        <v>0</v>
      </c>
      <c r="K258" s="64">
        <v>0</v>
      </c>
    </row>
    <row r="259" spans="1:11" ht="17.25" customHeight="1">
      <c r="A259" s="9"/>
      <c r="B259" s="9"/>
      <c r="C259" s="11" t="s">
        <v>264</v>
      </c>
      <c r="D259" s="17">
        <v>7886</v>
      </c>
      <c r="E259" s="38">
        <v>0</v>
      </c>
      <c r="F259" s="14">
        <f t="shared" si="3"/>
        <v>7886</v>
      </c>
      <c r="G259" s="36">
        <v>0</v>
      </c>
      <c r="H259" s="36">
        <v>0</v>
      </c>
      <c r="I259" s="36">
        <v>0</v>
      </c>
      <c r="J259" s="64">
        <v>0</v>
      </c>
      <c r="K259" s="64">
        <v>0</v>
      </c>
    </row>
    <row r="260" spans="1:11" ht="17.25" customHeight="1">
      <c r="A260" s="9"/>
      <c r="B260" s="9"/>
      <c r="C260" s="11" t="s">
        <v>265</v>
      </c>
      <c r="D260" s="17">
        <v>11301</v>
      </c>
      <c r="E260" s="38">
        <v>0</v>
      </c>
      <c r="F260" s="14">
        <f t="shared" si="3"/>
        <v>11301</v>
      </c>
      <c r="G260" s="36">
        <v>0</v>
      </c>
      <c r="H260" s="36">
        <v>0</v>
      </c>
      <c r="I260" s="36">
        <v>0</v>
      </c>
      <c r="J260" s="64">
        <v>0</v>
      </c>
      <c r="K260" s="64">
        <v>0</v>
      </c>
    </row>
    <row r="261" spans="1:11" ht="17.25" customHeight="1">
      <c r="A261" s="9"/>
      <c r="B261" s="9"/>
      <c r="C261" s="11" t="s">
        <v>266</v>
      </c>
      <c r="D261" s="17">
        <v>1104</v>
      </c>
      <c r="E261" s="38">
        <v>0</v>
      </c>
      <c r="F261" s="14">
        <f t="shared" si="3"/>
        <v>1104</v>
      </c>
      <c r="G261" s="36">
        <v>0</v>
      </c>
      <c r="H261" s="36">
        <v>0</v>
      </c>
      <c r="I261" s="36">
        <v>0</v>
      </c>
      <c r="J261" s="64">
        <v>0</v>
      </c>
      <c r="K261" s="64">
        <v>0</v>
      </c>
    </row>
    <row r="262" spans="1:11" ht="17.25" customHeight="1">
      <c r="A262" s="9"/>
      <c r="B262" s="9"/>
      <c r="C262" s="11" t="s">
        <v>267</v>
      </c>
      <c r="D262" s="17">
        <v>1194</v>
      </c>
      <c r="E262" s="38">
        <v>0</v>
      </c>
      <c r="F262" s="14">
        <f t="shared" si="3"/>
        <v>1194</v>
      </c>
      <c r="G262" s="36">
        <v>0</v>
      </c>
      <c r="H262" s="36">
        <v>0</v>
      </c>
      <c r="I262" s="36">
        <v>0</v>
      </c>
      <c r="J262" s="64">
        <v>0</v>
      </c>
      <c r="K262" s="64">
        <v>0</v>
      </c>
    </row>
    <row r="263" spans="1:11" ht="17.25" customHeight="1">
      <c r="A263" s="9"/>
      <c r="B263" s="9"/>
      <c r="C263" s="11" t="s">
        <v>268</v>
      </c>
      <c r="D263" s="16">
        <v>7420</v>
      </c>
      <c r="E263" s="16">
        <v>43</v>
      </c>
      <c r="F263" s="14">
        <f t="shared" si="3"/>
        <v>7463</v>
      </c>
      <c r="G263" s="36">
        <v>1778</v>
      </c>
      <c r="H263" s="36">
        <v>0</v>
      </c>
      <c r="I263" s="36">
        <v>6008</v>
      </c>
      <c r="J263" s="64">
        <v>16</v>
      </c>
      <c r="K263" s="64">
        <v>187</v>
      </c>
    </row>
    <row r="264" spans="1:11" ht="17.25" customHeight="1">
      <c r="A264" s="9"/>
      <c r="B264" s="9"/>
      <c r="C264" s="11" t="s">
        <v>269</v>
      </c>
      <c r="D264" s="17">
        <v>136</v>
      </c>
      <c r="E264" s="38">
        <v>0</v>
      </c>
      <c r="F264" s="14">
        <f t="shared" si="3"/>
        <v>136</v>
      </c>
      <c r="G264" s="36">
        <v>0</v>
      </c>
      <c r="H264" s="36">
        <v>0</v>
      </c>
      <c r="I264" s="36">
        <v>0</v>
      </c>
      <c r="J264" s="64">
        <v>0</v>
      </c>
      <c r="K264" s="64">
        <v>0</v>
      </c>
    </row>
    <row r="265" spans="1:11" ht="17.25" customHeight="1">
      <c r="A265" s="9"/>
      <c r="B265" s="9"/>
      <c r="C265" s="11" t="s">
        <v>270</v>
      </c>
      <c r="D265" s="17">
        <v>1450</v>
      </c>
      <c r="E265" s="38">
        <v>0</v>
      </c>
      <c r="F265" s="14">
        <f t="shared" si="3"/>
        <v>1450</v>
      </c>
      <c r="G265" s="36">
        <v>0</v>
      </c>
      <c r="H265" s="36">
        <v>0</v>
      </c>
      <c r="I265" s="36">
        <v>0</v>
      </c>
      <c r="J265" s="64">
        <v>0</v>
      </c>
      <c r="K265" s="64">
        <v>0</v>
      </c>
    </row>
    <row r="266" spans="1:11" ht="17.25" customHeight="1">
      <c r="A266" s="9"/>
      <c r="B266" s="9"/>
      <c r="C266" s="11"/>
      <c r="D266" s="16"/>
      <c r="E266" s="16"/>
      <c r="F266" s="14"/>
      <c r="G266" s="36"/>
      <c r="H266" s="36"/>
      <c r="I266" s="36"/>
      <c r="J266" s="64"/>
      <c r="K266" s="64"/>
    </row>
    <row r="267" spans="1:11" s="89" customFormat="1" ht="17.25" customHeight="1">
      <c r="A267" s="141" t="s">
        <v>271</v>
      </c>
      <c r="B267" s="5" t="s">
        <v>272</v>
      </c>
      <c r="C267" s="6"/>
      <c r="D267" s="18">
        <v>0</v>
      </c>
      <c r="E267" s="18">
        <v>0</v>
      </c>
      <c r="F267" s="25">
        <f t="shared" ref="F267:F329" si="4">SUM(D267+E267)</f>
        <v>0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</row>
    <row r="268" spans="1:11" ht="17.25" customHeight="1">
      <c r="A268" s="9"/>
      <c r="B268" s="9"/>
      <c r="C268" s="11" t="s">
        <v>273</v>
      </c>
      <c r="D268" s="17">
        <v>5651</v>
      </c>
      <c r="E268" s="16">
        <v>0</v>
      </c>
      <c r="F268" s="14">
        <f t="shared" si="4"/>
        <v>5651</v>
      </c>
      <c r="G268" s="36">
        <v>0</v>
      </c>
      <c r="H268" s="36">
        <v>0</v>
      </c>
      <c r="I268" s="36">
        <v>0</v>
      </c>
      <c r="J268" s="64">
        <v>0</v>
      </c>
      <c r="K268" s="64">
        <v>0</v>
      </c>
    </row>
    <row r="269" spans="1:11" ht="17.25" customHeight="1">
      <c r="A269" s="9"/>
      <c r="B269" s="9"/>
      <c r="C269" s="11" t="s">
        <v>274</v>
      </c>
      <c r="D269" s="17">
        <v>3796</v>
      </c>
      <c r="E269" s="16">
        <v>0</v>
      </c>
      <c r="F269" s="14">
        <f t="shared" si="4"/>
        <v>3796</v>
      </c>
      <c r="G269" s="36">
        <v>0</v>
      </c>
      <c r="H269" s="36">
        <v>0</v>
      </c>
      <c r="I269" s="36">
        <v>0</v>
      </c>
      <c r="J269" s="64">
        <v>0</v>
      </c>
      <c r="K269" s="64">
        <v>0</v>
      </c>
    </row>
    <row r="270" spans="1:11" ht="17.25" customHeight="1">
      <c r="A270" s="9"/>
      <c r="B270" s="9"/>
      <c r="C270" s="11" t="s">
        <v>275</v>
      </c>
      <c r="D270" s="17">
        <v>1974</v>
      </c>
      <c r="E270" s="16">
        <v>0</v>
      </c>
      <c r="F270" s="14">
        <f t="shared" si="4"/>
        <v>1974</v>
      </c>
      <c r="G270" s="36">
        <v>0</v>
      </c>
      <c r="H270" s="36">
        <v>0</v>
      </c>
      <c r="I270" s="36">
        <v>0</v>
      </c>
      <c r="J270" s="64">
        <v>0</v>
      </c>
      <c r="K270" s="64">
        <v>0</v>
      </c>
    </row>
    <row r="271" spans="1:11" ht="17.25" customHeight="1">
      <c r="A271" s="9"/>
      <c r="B271" s="9"/>
      <c r="C271" s="11" t="s">
        <v>276</v>
      </c>
      <c r="D271" s="17">
        <v>4748</v>
      </c>
      <c r="E271" s="16">
        <v>0</v>
      </c>
      <c r="F271" s="14">
        <f t="shared" si="4"/>
        <v>4748</v>
      </c>
      <c r="G271" s="36">
        <v>0</v>
      </c>
      <c r="H271" s="36">
        <v>0</v>
      </c>
      <c r="I271" s="36">
        <v>0</v>
      </c>
      <c r="J271" s="64">
        <v>0</v>
      </c>
      <c r="K271" s="64">
        <v>0</v>
      </c>
    </row>
    <row r="272" spans="1:11" ht="17.25" customHeight="1">
      <c r="A272" s="9"/>
      <c r="B272" s="9"/>
      <c r="C272" s="11" t="s">
        <v>277</v>
      </c>
      <c r="D272" s="17">
        <v>2890</v>
      </c>
      <c r="E272" s="16">
        <v>0</v>
      </c>
      <c r="F272" s="14">
        <f t="shared" si="4"/>
        <v>2890</v>
      </c>
      <c r="G272" s="36">
        <v>0</v>
      </c>
      <c r="H272" s="36">
        <v>0</v>
      </c>
      <c r="I272" s="36">
        <v>0</v>
      </c>
      <c r="J272" s="64">
        <v>0</v>
      </c>
      <c r="K272" s="64">
        <v>0</v>
      </c>
    </row>
    <row r="273" spans="1:11" ht="17.25" customHeight="1">
      <c r="A273" s="21"/>
      <c r="B273" s="21"/>
      <c r="C273" s="22"/>
      <c r="D273" s="23"/>
      <c r="E273" s="16"/>
      <c r="F273" s="14">
        <f t="shared" si="4"/>
        <v>0</v>
      </c>
      <c r="G273" s="36"/>
      <c r="H273" s="36"/>
      <c r="I273" s="36"/>
      <c r="J273" s="64"/>
      <c r="K273" s="64"/>
    </row>
    <row r="274" spans="1:11" s="89" customFormat="1" ht="17.25" customHeight="1">
      <c r="A274" s="141" t="s">
        <v>278</v>
      </c>
      <c r="B274" s="5" t="s">
        <v>279</v>
      </c>
      <c r="C274" s="6"/>
      <c r="D274" s="124">
        <v>0</v>
      </c>
      <c r="E274" s="18">
        <v>0</v>
      </c>
      <c r="F274" s="25">
        <f t="shared" si="4"/>
        <v>0</v>
      </c>
      <c r="G274" s="125">
        <v>0</v>
      </c>
      <c r="H274" s="125">
        <v>0</v>
      </c>
      <c r="I274" s="56">
        <v>0</v>
      </c>
      <c r="J274" s="56">
        <v>0</v>
      </c>
      <c r="K274" s="56">
        <v>0</v>
      </c>
    </row>
    <row r="275" spans="1:11" s="90" customFormat="1" ht="17.25" customHeight="1">
      <c r="A275" s="37"/>
      <c r="B275" s="37"/>
      <c r="C275" s="11" t="s">
        <v>280</v>
      </c>
      <c r="D275" s="40">
        <v>1388</v>
      </c>
      <c r="E275" s="38">
        <v>0</v>
      </c>
      <c r="F275" s="14">
        <f t="shared" si="4"/>
        <v>1388</v>
      </c>
      <c r="G275" s="35">
        <v>0</v>
      </c>
      <c r="H275" s="35">
        <v>0</v>
      </c>
      <c r="I275" s="36">
        <v>0</v>
      </c>
      <c r="J275" s="63">
        <v>18</v>
      </c>
      <c r="K275" s="63">
        <v>281</v>
      </c>
    </row>
    <row r="276" spans="1:11" ht="17.25" customHeight="1">
      <c r="A276" s="9"/>
      <c r="B276" s="9"/>
      <c r="C276" s="11" t="s">
        <v>281</v>
      </c>
      <c r="D276" s="15">
        <v>7033</v>
      </c>
      <c r="E276" s="16">
        <v>7</v>
      </c>
      <c r="F276" s="14">
        <f t="shared" si="4"/>
        <v>7040</v>
      </c>
      <c r="G276" s="35">
        <v>1100</v>
      </c>
      <c r="H276" s="35">
        <v>0</v>
      </c>
      <c r="I276" s="36">
        <v>1100</v>
      </c>
      <c r="J276" s="64">
        <v>24</v>
      </c>
      <c r="K276" s="64">
        <v>217</v>
      </c>
    </row>
    <row r="277" spans="1:11" ht="17.25" customHeight="1">
      <c r="A277" s="9"/>
      <c r="B277" s="9"/>
      <c r="C277" s="11" t="s">
        <v>282</v>
      </c>
      <c r="D277" s="15">
        <v>8059</v>
      </c>
      <c r="E277" s="16">
        <v>0</v>
      </c>
      <c r="F277" s="14">
        <f t="shared" si="4"/>
        <v>8059</v>
      </c>
      <c r="G277" s="35">
        <v>0</v>
      </c>
      <c r="H277" s="35">
        <v>0</v>
      </c>
      <c r="I277" s="36">
        <v>0</v>
      </c>
      <c r="J277" s="64">
        <v>22</v>
      </c>
      <c r="K277" s="64">
        <v>248</v>
      </c>
    </row>
    <row r="278" spans="1:11" ht="17.25" customHeight="1">
      <c r="A278" s="9"/>
      <c r="B278" s="9"/>
      <c r="C278" s="11" t="s">
        <v>283</v>
      </c>
      <c r="D278" s="15">
        <v>14789</v>
      </c>
      <c r="E278" s="16">
        <v>0</v>
      </c>
      <c r="F278" s="14">
        <f t="shared" si="4"/>
        <v>14789</v>
      </c>
      <c r="G278" s="35">
        <v>0</v>
      </c>
      <c r="H278" s="35">
        <v>0</v>
      </c>
      <c r="I278" s="36">
        <v>0</v>
      </c>
      <c r="J278" s="64">
        <v>28</v>
      </c>
      <c r="K278" s="64">
        <v>430</v>
      </c>
    </row>
    <row r="279" spans="1:11" ht="17.25" customHeight="1">
      <c r="A279" s="9"/>
      <c r="B279" s="9"/>
      <c r="C279" s="11" t="s">
        <v>284</v>
      </c>
      <c r="D279" s="15">
        <v>4487</v>
      </c>
      <c r="E279" s="16">
        <v>0</v>
      </c>
      <c r="F279" s="14">
        <f t="shared" si="4"/>
        <v>4487</v>
      </c>
      <c r="G279" s="35">
        <v>52</v>
      </c>
      <c r="H279" s="35">
        <v>0</v>
      </c>
      <c r="I279" s="36">
        <v>0</v>
      </c>
      <c r="J279" s="64">
        <v>23</v>
      </c>
      <c r="K279" s="64">
        <v>219</v>
      </c>
    </row>
    <row r="280" spans="1:11" ht="17.25" customHeight="1">
      <c r="A280" s="9"/>
      <c r="B280" s="9"/>
      <c r="C280" s="11" t="s">
        <v>285</v>
      </c>
      <c r="D280" s="15">
        <v>6494</v>
      </c>
      <c r="E280" s="16">
        <v>0</v>
      </c>
      <c r="F280" s="14">
        <f t="shared" si="4"/>
        <v>6494</v>
      </c>
      <c r="G280" s="35">
        <v>0</v>
      </c>
      <c r="H280" s="35">
        <v>0</v>
      </c>
      <c r="I280" s="36">
        <v>0</v>
      </c>
      <c r="J280" s="64">
        <v>18</v>
      </c>
      <c r="K280" s="64">
        <v>356</v>
      </c>
    </row>
    <row r="281" spans="1:11" ht="17.25" customHeight="1">
      <c r="A281" s="9"/>
      <c r="B281" s="9"/>
      <c r="C281" s="11" t="s">
        <v>286</v>
      </c>
      <c r="D281" s="15">
        <v>9102</v>
      </c>
      <c r="E281" s="16">
        <v>0</v>
      </c>
      <c r="F281" s="14">
        <f t="shared" si="4"/>
        <v>9102</v>
      </c>
      <c r="G281" s="35">
        <v>0</v>
      </c>
      <c r="H281" s="35">
        <v>0</v>
      </c>
      <c r="I281" s="36">
        <v>0</v>
      </c>
      <c r="J281" s="64">
        <v>31</v>
      </c>
      <c r="K281" s="64">
        <v>248</v>
      </c>
    </row>
    <row r="282" spans="1:11" ht="17.25" customHeight="1">
      <c r="A282" s="9"/>
      <c r="B282" s="9"/>
      <c r="C282" s="11" t="s">
        <v>287</v>
      </c>
      <c r="D282" s="15">
        <v>14693</v>
      </c>
      <c r="E282" s="16">
        <v>224</v>
      </c>
      <c r="F282" s="14">
        <f t="shared" si="4"/>
        <v>14917</v>
      </c>
      <c r="G282" s="35">
        <v>444</v>
      </c>
      <c r="H282" s="35">
        <v>215</v>
      </c>
      <c r="I282" s="36">
        <v>9391</v>
      </c>
      <c r="J282" s="64">
        <v>21</v>
      </c>
      <c r="K282" s="64">
        <v>306</v>
      </c>
    </row>
    <row r="283" spans="1:11" ht="17.25" customHeight="1">
      <c r="A283" s="9"/>
      <c r="B283" s="9"/>
      <c r="C283" s="11" t="s">
        <v>288</v>
      </c>
      <c r="D283" s="15">
        <v>13167</v>
      </c>
      <c r="E283" s="16">
        <v>0</v>
      </c>
      <c r="F283" s="14">
        <f t="shared" si="4"/>
        <v>13167</v>
      </c>
      <c r="G283" s="35">
        <v>0</v>
      </c>
      <c r="H283" s="35">
        <v>0</v>
      </c>
      <c r="I283" s="36">
        <v>0</v>
      </c>
      <c r="J283" s="64">
        <v>26</v>
      </c>
      <c r="K283" s="64">
        <v>344</v>
      </c>
    </row>
    <row r="284" spans="1:11" ht="17.25" customHeight="1">
      <c r="A284" s="9"/>
      <c r="B284" s="9"/>
      <c r="C284" s="11" t="s">
        <v>289</v>
      </c>
      <c r="D284" s="15">
        <v>14702</v>
      </c>
      <c r="E284" s="16">
        <v>0</v>
      </c>
      <c r="F284" s="14">
        <f t="shared" si="4"/>
        <v>14702</v>
      </c>
      <c r="G284" s="35">
        <v>0</v>
      </c>
      <c r="H284" s="35">
        <v>0</v>
      </c>
      <c r="I284" s="36">
        <v>0</v>
      </c>
      <c r="J284" s="64">
        <v>27</v>
      </c>
      <c r="K284" s="64">
        <v>474</v>
      </c>
    </row>
    <row r="285" spans="1:11" ht="17.25" customHeight="1">
      <c r="A285" s="9"/>
      <c r="B285" s="9"/>
      <c r="C285" s="11" t="s">
        <v>290</v>
      </c>
      <c r="D285" s="15">
        <v>7642</v>
      </c>
      <c r="E285" s="16">
        <v>0</v>
      </c>
      <c r="F285" s="14">
        <f t="shared" si="4"/>
        <v>7642</v>
      </c>
      <c r="G285" s="35">
        <v>0</v>
      </c>
      <c r="H285" s="35">
        <v>0</v>
      </c>
      <c r="I285" s="36">
        <v>0</v>
      </c>
      <c r="J285" s="64">
        <v>21</v>
      </c>
      <c r="K285" s="64">
        <v>205</v>
      </c>
    </row>
    <row r="286" spans="1:11" ht="17.25" customHeight="1">
      <c r="A286" s="9"/>
      <c r="B286" s="9"/>
      <c r="C286" s="11" t="s">
        <v>291</v>
      </c>
      <c r="D286" s="15">
        <v>4878</v>
      </c>
      <c r="E286" s="16">
        <v>0</v>
      </c>
      <c r="F286" s="14">
        <f t="shared" si="4"/>
        <v>4878</v>
      </c>
      <c r="G286" s="35">
        <v>0</v>
      </c>
      <c r="H286" s="35">
        <v>0</v>
      </c>
      <c r="I286" s="36">
        <v>0</v>
      </c>
      <c r="J286" s="64">
        <v>15</v>
      </c>
      <c r="K286" s="64">
        <v>206</v>
      </c>
    </row>
    <row r="287" spans="1:11" ht="17.25" customHeight="1">
      <c r="A287" s="9"/>
      <c r="B287" s="9"/>
      <c r="C287" s="11" t="s">
        <v>292</v>
      </c>
      <c r="D287" s="15">
        <v>6832</v>
      </c>
      <c r="E287" s="16">
        <v>0</v>
      </c>
      <c r="F287" s="14">
        <f t="shared" si="4"/>
        <v>6832</v>
      </c>
      <c r="G287" s="35">
        <v>0</v>
      </c>
      <c r="H287" s="35">
        <v>0</v>
      </c>
      <c r="I287" s="36">
        <v>0</v>
      </c>
      <c r="J287" s="64">
        <v>18</v>
      </c>
      <c r="K287" s="64">
        <v>235</v>
      </c>
    </row>
    <row r="288" spans="1:11" ht="17.25" customHeight="1">
      <c r="A288" s="9"/>
      <c r="B288" s="9"/>
      <c r="C288" s="11" t="s">
        <v>293</v>
      </c>
      <c r="D288" s="15">
        <v>12980</v>
      </c>
      <c r="E288" s="16">
        <v>0</v>
      </c>
      <c r="F288" s="14">
        <f t="shared" si="4"/>
        <v>12980</v>
      </c>
      <c r="G288" s="35">
        <v>0</v>
      </c>
      <c r="H288" s="35">
        <v>0</v>
      </c>
      <c r="I288" s="36">
        <v>0</v>
      </c>
      <c r="J288" s="64">
        <v>33</v>
      </c>
      <c r="K288" s="64">
        <v>390</v>
      </c>
    </row>
    <row r="289" spans="1:11" ht="17.25" customHeight="1">
      <c r="A289" s="9"/>
      <c r="B289" s="9"/>
      <c r="C289" s="11" t="s">
        <v>294</v>
      </c>
      <c r="D289" s="15">
        <v>10719</v>
      </c>
      <c r="E289" s="16">
        <v>0</v>
      </c>
      <c r="F289" s="14">
        <f t="shared" si="4"/>
        <v>10719</v>
      </c>
      <c r="G289" s="35">
        <v>0</v>
      </c>
      <c r="H289" s="35">
        <v>0</v>
      </c>
      <c r="I289" s="36">
        <v>0</v>
      </c>
      <c r="J289" s="64">
        <v>18</v>
      </c>
      <c r="K289" s="64">
        <v>304</v>
      </c>
    </row>
    <row r="290" spans="1:11" ht="17.25" customHeight="1">
      <c r="A290" s="9"/>
      <c r="B290" s="9"/>
      <c r="C290" s="11" t="s">
        <v>295</v>
      </c>
      <c r="D290" s="15">
        <v>8759</v>
      </c>
      <c r="E290" s="16">
        <v>0</v>
      </c>
      <c r="F290" s="14">
        <f t="shared" si="4"/>
        <v>8759</v>
      </c>
      <c r="G290" s="35">
        <v>0</v>
      </c>
      <c r="H290" s="35">
        <v>0</v>
      </c>
      <c r="I290" s="36">
        <v>0</v>
      </c>
      <c r="J290" s="64">
        <v>20</v>
      </c>
      <c r="K290" s="64">
        <v>284</v>
      </c>
    </row>
    <row r="291" spans="1:11" ht="17.25" customHeight="1">
      <c r="A291" s="9"/>
      <c r="B291" s="9"/>
      <c r="C291" s="11" t="s">
        <v>296</v>
      </c>
      <c r="D291" s="15">
        <v>6591</v>
      </c>
      <c r="E291" s="16">
        <v>0</v>
      </c>
      <c r="F291" s="14">
        <f t="shared" si="4"/>
        <v>6591</v>
      </c>
      <c r="G291" s="35">
        <v>0</v>
      </c>
      <c r="H291" s="35">
        <v>0</v>
      </c>
      <c r="I291" s="36">
        <v>0</v>
      </c>
      <c r="J291" s="64">
        <v>19</v>
      </c>
      <c r="K291" s="64">
        <v>217</v>
      </c>
    </row>
    <row r="292" spans="1:11" ht="17.25" customHeight="1">
      <c r="A292" s="9"/>
      <c r="B292" s="9"/>
      <c r="C292" s="11" t="s">
        <v>297</v>
      </c>
      <c r="D292" s="15">
        <v>6834</v>
      </c>
      <c r="E292" s="16">
        <v>0</v>
      </c>
      <c r="F292" s="14">
        <f t="shared" si="4"/>
        <v>6834</v>
      </c>
      <c r="G292" s="35">
        <v>0</v>
      </c>
      <c r="H292" s="35">
        <v>0</v>
      </c>
      <c r="I292" s="36">
        <v>0</v>
      </c>
      <c r="J292" s="64">
        <v>12</v>
      </c>
      <c r="K292" s="64">
        <v>171</v>
      </c>
    </row>
    <row r="293" spans="1:11" ht="17.25" customHeight="1">
      <c r="A293" s="9"/>
      <c r="B293" s="9"/>
      <c r="C293" s="11" t="s">
        <v>298</v>
      </c>
      <c r="D293" s="15">
        <v>5618</v>
      </c>
      <c r="E293" s="16">
        <v>0</v>
      </c>
      <c r="F293" s="14">
        <f t="shared" si="4"/>
        <v>5618</v>
      </c>
      <c r="G293" s="35">
        <v>0</v>
      </c>
      <c r="H293" s="35">
        <v>0</v>
      </c>
      <c r="I293" s="36">
        <v>0</v>
      </c>
      <c r="J293" s="64">
        <v>13</v>
      </c>
      <c r="K293" s="64">
        <v>189</v>
      </c>
    </row>
    <row r="294" spans="1:11" ht="17.25" customHeight="1">
      <c r="A294" s="9"/>
      <c r="B294" s="9"/>
      <c r="C294" s="11" t="s">
        <v>299</v>
      </c>
      <c r="D294" s="15">
        <v>8567</v>
      </c>
      <c r="E294" s="16">
        <v>0</v>
      </c>
      <c r="F294" s="14">
        <f t="shared" si="4"/>
        <v>8567</v>
      </c>
      <c r="G294" s="35">
        <v>0</v>
      </c>
      <c r="H294" s="35">
        <v>0</v>
      </c>
      <c r="I294" s="36">
        <v>0</v>
      </c>
      <c r="J294" s="64">
        <v>24</v>
      </c>
      <c r="K294" s="64">
        <v>365</v>
      </c>
    </row>
    <row r="295" spans="1:11" ht="17.25" customHeight="1">
      <c r="A295" s="9"/>
      <c r="B295" s="9"/>
      <c r="C295" s="11" t="s">
        <v>300</v>
      </c>
      <c r="D295" s="15">
        <v>8007</v>
      </c>
      <c r="E295" s="16">
        <v>0</v>
      </c>
      <c r="F295" s="14">
        <f t="shared" si="4"/>
        <v>8007</v>
      </c>
      <c r="G295" s="35">
        <v>0</v>
      </c>
      <c r="H295" s="35">
        <v>0</v>
      </c>
      <c r="I295" s="36">
        <v>0</v>
      </c>
      <c r="J295" s="64">
        <v>21</v>
      </c>
      <c r="K295" s="64">
        <v>307</v>
      </c>
    </row>
    <row r="296" spans="1:11" ht="17.25" customHeight="1">
      <c r="A296" s="9"/>
      <c r="B296" s="9"/>
      <c r="C296" s="11" t="s">
        <v>301</v>
      </c>
      <c r="D296" s="17">
        <v>6921</v>
      </c>
      <c r="E296" s="16">
        <v>0</v>
      </c>
      <c r="F296" s="14">
        <f t="shared" si="4"/>
        <v>6921</v>
      </c>
      <c r="G296" s="35">
        <v>0</v>
      </c>
      <c r="H296" s="35">
        <v>0</v>
      </c>
      <c r="I296" s="36">
        <v>0</v>
      </c>
      <c r="J296" s="64">
        <v>24</v>
      </c>
      <c r="K296" s="64">
        <v>330</v>
      </c>
    </row>
    <row r="297" spans="1:11" ht="17.25" customHeight="1">
      <c r="A297" s="9"/>
      <c r="B297" s="9"/>
      <c r="C297" s="11" t="s">
        <v>302</v>
      </c>
      <c r="D297" s="17">
        <v>7094</v>
      </c>
      <c r="E297" s="16">
        <v>0</v>
      </c>
      <c r="F297" s="14">
        <f t="shared" si="4"/>
        <v>7094</v>
      </c>
      <c r="G297" s="35">
        <v>0</v>
      </c>
      <c r="H297" s="35">
        <v>0</v>
      </c>
      <c r="I297" s="36">
        <v>0</v>
      </c>
      <c r="J297" s="64">
        <v>14</v>
      </c>
      <c r="K297" s="64">
        <v>186</v>
      </c>
    </row>
    <row r="298" spans="1:11" ht="17.25" customHeight="1">
      <c r="A298" s="9"/>
      <c r="B298" s="9"/>
      <c r="C298" s="11" t="s">
        <v>303</v>
      </c>
      <c r="D298" s="17">
        <v>7318</v>
      </c>
      <c r="E298" s="16">
        <v>0</v>
      </c>
      <c r="F298" s="14">
        <f t="shared" si="4"/>
        <v>7318</v>
      </c>
      <c r="G298" s="35">
        <v>0</v>
      </c>
      <c r="H298" s="35">
        <v>0</v>
      </c>
      <c r="I298" s="36">
        <v>0</v>
      </c>
      <c r="J298" s="64">
        <v>18</v>
      </c>
      <c r="K298" s="64">
        <v>353</v>
      </c>
    </row>
    <row r="299" spans="1:11" ht="17.25" customHeight="1">
      <c r="A299" s="9"/>
      <c r="B299" s="9"/>
      <c r="C299" s="11" t="s">
        <v>304</v>
      </c>
      <c r="D299" s="17">
        <v>4860</v>
      </c>
      <c r="E299" s="16">
        <v>0</v>
      </c>
      <c r="F299" s="14">
        <f t="shared" si="4"/>
        <v>4860</v>
      </c>
      <c r="G299" s="35">
        <v>0</v>
      </c>
      <c r="H299" s="35">
        <v>0</v>
      </c>
      <c r="I299" s="36">
        <v>0</v>
      </c>
      <c r="J299" s="64">
        <v>17</v>
      </c>
      <c r="K299" s="64">
        <v>136</v>
      </c>
    </row>
    <row r="300" spans="1:11" ht="17.25" customHeight="1">
      <c r="A300" s="9"/>
      <c r="B300" s="9"/>
      <c r="C300" s="11" t="s">
        <v>305</v>
      </c>
      <c r="D300" s="17">
        <v>10080</v>
      </c>
      <c r="E300" s="16">
        <v>0</v>
      </c>
      <c r="F300" s="14">
        <f t="shared" si="4"/>
        <v>10080</v>
      </c>
      <c r="G300" s="35">
        <v>0</v>
      </c>
      <c r="H300" s="35">
        <v>0</v>
      </c>
      <c r="I300" s="36">
        <v>0</v>
      </c>
      <c r="J300" s="64">
        <v>27</v>
      </c>
      <c r="K300" s="64">
        <v>334</v>
      </c>
    </row>
    <row r="301" spans="1:11" ht="17.25" customHeight="1">
      <c r="A301" s="9"/>
      <c r="B301" s="9"/>
      <c r="C301" s="11" t="s">
        <v>306</v>
      </c>
      <c r="D301" s="41">
        <v>4345</v>
      </c>
      <c r="E301" s="16">
        <v>0</v>
      </c>
      <c r="F301" s="14">
        <f t="shared" si="4"/>
        <v>4345</v>
      </c>
      <c r="G301" s="35">
        <v>0</v>
      </c>
      <c r="H301" s="35">
        <v>0</v>
      </c>
      <c r="I301" s="36">
        <v>0</v>
      </c>
      <c r="J301" s="64">
        <v>14</v>
      </c>
      <c r="K301" s="64">
        <v>157</v>
      </c>
    </row>
    <row r="302" spans="1:11" ht="17.25" customHeight="1">
      <c r="A302" s="9"/>
      <c r="B302" s="9"/>
      <c r="C302" s="11" t="s">
        <v>307</v>
      </c>
      <c r="D302" s="17">
        <v>9037</v>
      </c>
      <c r="E302" s="16">
        <v>0</v>
      </c>
      <c r="F302" s="14">
        <f t="shared" si="4"/>
        <v>9037</v>
      </c>
      <c r="G302" s="35">
        <v>0</v>
      </c>
      <c r="H302" s="35">
        <v>0</v>
      </c>
      <c r="I302" s="36">
        <v>0</v>
      </c>
      <c r="J302" s="64">
        <v>20</v>
      </c>
      <c r="K302" s="64">
        <v>328</v>
      </c>
    </row>
    <row r="303" spans="1:11" ht="17.25" customHeight="1">
      <c r="A303" s="9"/>
      <c r="B303" s="9"/>
      <c r="C303" s="11" t="s">
        <v>308</v>
      </c>
      <c r="D303" s="41">
        <v>6326</v>
      </c>
      <c r="E303" s="16">
        <v>0</v>
      </c>
      <c r="F303" s="14">
        <f t="shared" si="4"/>
        <v>6326</v>
      </c>
      <c r="G303" s="35">
        <v>0</v>
      </c>
      <c r="H303" s="35">
        <v>0</v>
      </c>
      <c r="I303" s="36">
        <v>0</v>
      </c>
      <c r="J303" s="64">
        <v>19</v>
      </c>
      <c r="K303" s="64">
        <v>271</v>
      </c>
    </row>
    <row r="304" spans="1:11" ht="17.25" customHeight="1">
      <c r="A304" s="9"/>
      <c r="B304" s="9"/>
      <c r="C304" s="11" t="s">
        <v>309</v>
      </c>
      <c r="D304" s="17">
        <v>1361</v>
      </c>
      <c r="E304" s="16">
        <v>0</v>
      </c>
      <c r="F304" s="14">
        <f t="shared" si="4"/>
        <v>1361</v>
      </c>
      <c r="G304" s="35">
        <v>0</v>
      </c>
      <c r="H304" s="35">
        <v>0</v>
      </c>
      <c r="I304" s="36">
        <v>0</v>
      </c>
      <c r="J304" s="64">
        <v>3</v>
      </c>
      <c r="K304" s="64">
        <v>24</v>
      </c>
    </row>
    <row r="305" spans="1:13" ht="17.25" customHeight="1">
      <c r="A305" s="9"/>
      <c r="B305" s="9"/>
      <c r="C305" s="11" t="s">
        <v>310</v>
      </c>
      <c r="D305" s="17">
        <v>145</v>
      </c>
      <c r="E305" s="16">
        <v>0</v>
      </c>
      <c r="F305" s="14">
        <f t="shared" si="4"/>
        <v>145</v>
      </c>
      <c r="G305" s="35">
        <v>0</v>
      </c>
      <c r="H305" s="35">
        <v>0</v>
      </c>
      <c r="I305" s="36">
        <v>0</v>
      </c>
      <c r="J305" s="64">
        <v>3</v>
      </c>
      <c r="K305" s="64">
        <v>21</v>
      </c>
    </row>
    <row r="306" spans="1:13" ht="17.25" customHeight="1">
      <c r="A306" s="9"/>
      <c r="B306" s="9"/>
      <c r="C306" s="11" t="s">
        <v>311</v>
      </c>
      <c r="D306" s="17">
        <v>1442</v>
      </c>
      <c r="E306" s="16">
        <v>0</v>
      </c>
      <c r="F306" s="14">
        <f t="shared" si="4"/>
        <v>1442</v>
      </c>
      <c r="G306" s="35">
        <v>0</v>
      </c>
      <c r="H306" s="35">
        <v>0</v>
      </c>
      <c r="I306" s="36">
        <v>0</v>
      </c>
      <c r="J306" s="64">
        <v>3</v>
      </c>
      <c r="K306" s="64">
        <v>46</v>
      </c>
    </row>
    <row r="307" spans="1:13" ht="17.25" customHeight="1">
      <c r="A307" s="9"/>
      <c r="B307" s="9"/>
      <c r="C307" s="11" t="s">
        <v>312</v>
      </c>
      <c r="D307" s="15">
        <v>1209</v>
      </c>
      <c r="E307" s="15">
        <v>91</v>
      </c>
      <c r="F307" s="14">
        <f t="shared" si="4"/>
        <v>1300</v>
      </c>
      <c r="G307" s="35">
        <v>0</v>
      </c>
      <c r="H307" s="35">
        <v>0</v>
      </c>
      <c r="I307" s="36">
        <v>0</v>
      </c>
      <c r="J307" s="64">
        <v>3</v>
      </c>
      <c r="K307" s="64">
        <v>27</v>
      </c>
    </row>
    <row r="308" spans="1:13" ht="17.25" customHeight="1">
      <c r="A308" s="9"/>
      <c r="B308" s="9"/>
      <c r="C308" s="11" t="s">
        <v>313</v>
      </c>
      <c r="D308" s="15">
        <v>2145</v>
      </c>
      <c r="E308" s="15">
        <v>21</v>
      </c>
      <c r="F308" s="14">
        <f t="shared" si="4"/>
        <v>2166</v>
      </c>
      <c r="G308" s="35">
        <v>228</v>
      </c>
      <c r="H308" s="35">
        <v>0</v>
      </c>
      <c r="I308" s="36">
        <v>0</v>
      </c>
      <c r="J308" s="64">
        <v>5</v>
      </c>
      <c r="K308" s="64">
        <v>57</v>
      </c>
    </row>
    <row r="309" spans="1:13" ht="17.25" customHeight="1">
      <c r="A309" s="9"/>
      <c r="B309" s="9"/>
      <c r="C309" s="11" t="s">
        <v>314</v>
      </c>
      <c r="D309" s="15">
        <v>620</v>
      </c>
      <c r="E309" s="16">
        <v>0</v>
      </c>
      <c r="F309" s="14">
        <f t="shared" si="4"/>
        <v>620</v>
      </c>
      <c r="G309" s="35">
        <v>0</v>
      </c>
      <c r="H309" s="35">
        <v>0</v>
      </c>
      <c r="I309" s="36">
        <v>0</v>
      </c>
      <c r="J309" s="64">
        <v>2</v>
      </c>
      <c r="K309" s="64">
        <v>18</v>
      </c>
    </row>
    <row r="310" spans="1:13" ht="17.25" customHeight="1">
      <c r="A310" s="9"/>
      <c r="B310" s="9"/>
      <c r="C310" s="11" t="s">
        <v>315</v>
      </c>
      <c r="D310" s="15">
        <v>1050</v>
      </c>
      <c r="E310" s="16">
        <v>0</v>
      </c>
      <c r="F310" s="14">
        <f t="shared" si="4"/>
        <v>1050</v>
      </c>
      <c r="G310" s="35">
        <v>0</v>
      </c>
      <c r="H310" s="35">
        <v>0</v>
      </c>
      <c r="I310" s="36">
        <v>0</v>
      </c>
      <c r="J310" s="64">
        <v>4</v>
      </c>
      <c r="K310" s="64">
        <v>34</v>
      </c>
    </row>
    <row r="311" spans="1:13" ht="17.25" customHeight="1">
      <c r="A311" s="9"/>
      <c r="B311" s="9"/>
      <c r="C311" s="11" t="s">
        <v>316</v>
      </c>
      <c r="D311" s="15">
        <v>959</v>
      </c>
      <c r="E311" s="16">
        <v>0</v>
      </c>
      <c r="F311" s="14">
        <f t="shared" si="4"/>
        <v>959</v>
      </c>
      <c r="G311" s="35">
        <v>0</v>
      </c>
      <c r="H311" s="35">
        <v>0</v>
      </c>
      <c r="I311" s="36">
        <v>0</v>
      </c>
      <c r="J311" s="64">
        <v>5</v>
      </c>
      <c r="K311" s="64">
        <v>29</v>
      </c>
    </row>
    <row r="312" spans="1:13" ht="17.25" customHeight="1">
      <c r="A312" s="9"/>
      <c r="B312" s="9"/>
      <c r="C312" s="11" t="s">
        <v>317</v>
      </c>
      <c r="D312" s="15">
        <v>33238</v>
      </c>
      <c r="E312" s="16">
        <v>0</v>
      </c>
      <c r="F312" s="14">
        <f t="shared" si="4"/>
        <v>33238</v>
      </c>
      <c r="G312" s="35">
        <v>0</v>
      </c>
      <c r="H312" s="35">
        <v>0</v>
      </c>
      <c r="I312" s="36">
        <v>0</v>
      </c>
      <c r="J312" s="64">
        <v>31</v>
      </c>
      <c r="K312" s="64">
        <v>154</v>
      </c>
    </row>
    <row r="313" spans="1:13" ht="17.25" customHeight="1">
      <c r="A313" s="9"/>
      <c r="B313" s="9"/>
      <c r="C313" s="11"/>
      <c r="D313" s="16"/>
      <c r="E313" s="16"/>
      <c r="F313" s="14">
        <f t="shared" si="4"/>
        <v>0</v>
      </c>
      <c r="G313" s="35"/>
      <c r="H313" s="35"/>
      <c r="I313" s="36"/>
      <c r="J313" s="64"/>
      <c r="K313" s="64"/>
    </row>
    <row r="314" spans="1:13" s="89" customFormat="1" ht="17.25" customHeight="1">
      <c r="A314" s="141" t="s">
        <v>318</v>
      </c>
      <c r="B314" s="5" t="s">
        <v>319</v>
      </c>
      <c r="C314" s="6"/>
      <c r="D314" s="18">
        <v>0</v>
      </c>
      <c r="E314" s="18">
        <v>0</v>
      </c>
      <c r="F314" s="25">
        <f t="shared" si="4"/>
        <v>0</v>
      </c>
      <c r="G314" s="125">
        <v>0</v>
      </c>
      <c r="H314" s="125">
        <v>0</v>
      </c>
      <c r="I314" s="56">
        <v>0</v>
      </c>
      <c r="J314" s="56">
        <v>0</v>
      </c>
      <c r="K314" s="56">
        <v>0</v>
      </c>
      <c r="M314" s="89">
        <v>1987</v>
      </c>
    </row>
    <row r="315" spans="1:13" s="90" customFormat="1" ht="17.25" customHeight="1">
      <c r="A315" s="37"/>
      <c r="B315" s="37"/>
      <c r="C315" s="11" t="s">
        <v>320</v>
      </c>
      <c r="D315" s="40">
        <v>1987</v>
      </c>
      <c r="E315" s="38">
        <v>31</v>
      </c>
      <c r="F315" s="14">
        <f t="shared" si="4"/>
        <v>2018</v>
      </c>
      <c r="G315" s="35">
        <v>1312</v>
      </c>
      <c r="H315" s="35">
        <v>0</v>
      </c>
      <c r="I315" s="36">
        <v>0</v>
      </c>
      <c r="J315" s="63">
        <v>0</v>
      </c>
      <c r="K315" s="63">
        <v>0</v>
      </c>
      <c r="M315" s="114">
        <v>31</v>
      </c>
    </row>
    <row r="316" spans="1:13" s="90" customFormat="1" ht="17.25" customHeight="1">
      <c r="A316" s="37"/>
      <c r="B316" s="37"/>
      <c r="C316" s="11" t="s">
        <v>321</v>
      </c>
      <c r="D316" s="40">
        <v>1329</v>
      </c>
      <c r="E316" s="38">
        <v>0</v>
      </c>
      <c r="F316" s="14">
        <f t="shared" si="4"/>
        <v>1329</v>
      </c>
      <c r="G316" s="35">
        <v>35</v>
      </c>
      <c r="H316" s="35">
        <v>0</v>
      </c>
      <c r="I316" s="36">
        <v>0</v>
      </c>
      <c r="J316" s="63">
        <v>0</v>
      </c>
      <c r="K316" s="63">
        <v>0</v>
      </c>
      <c r="M316" s="90">
        <f>SUM(M314:M315)</f>
        <v>2018</v>
      </c>
    </row>
    <row r="317" spans="1:13" s="90" customFormat="1" ht="17.25" customHeight="1">
      <c r="A317" s="37"/>
      <c r="B317" s="37"/>
      <c r="C317" s="11" t="s">
        <v>322</v>
      </c>
      <c r="D317" s="40">
        <v>5074</v>
      </c>
      <c r="E317" s="38">
        <v>0</v>
      </c>
      <c r="F317" s="14">
        <f t="shared" si="4"/>
        <v>5074</v>
      </c>
      <c r="G317" s="35">
        <v>341</v>
      </c>
      <c r="H317" s="35">
        <v>0</v>
      </c>
      <c r="I317" s="36">
        <v>4316</v>
      </c>
      <c r="J317" s="63">
        <v>0</v>
      </c>
      <c r="K317" s="63">
        <v>0</v>
      </c>
    </row>
    <row r="318" spans="1:13" s="90" customFormat="1" ht="17.25" customHeight="1">
      <c r="A318" s="37"/>
      <c r="B318" s="37"/>
      <c r="C318" s="11" t="s">
        <v>323</v>
      </c>
      <c r="D318" s="40">
        <v>2219</v>
      </c>
      <c r="E318" s="38">
        <v>0</v>
      </c>
      <c r="F318" s="14">
        <f t="shared" si="4"/>
        <v>2219</v>
      </c>
      <c r="G318" s="36">
        <v>35</v>
      </c>
      <c r="H318" s="36">
        <v>0</v>
      </c>
      <c r="I318" s="36">
        <v>0</v>
      </c>
      <c r="J318" s="63"/>
      <c r="K318" s="63"/>
    </row>
    <row r="319" spans="1:13" s="90" customFormat="1" ht="17.25" customHeight="1">
      <c r="A319" s="37"/>
      <c r="B319" s="37"/>
      <c r="C319" s="11" t="s">
        <v>324</v>
      </c>
      <c r="D319" s="40">
        <v>1632</v>
      </c>
      <c r="E319" s="38">
        <v>0</v>
      </c>
      <c r="F319" s="14">
        <f t="shared" si="4"/>
        <v>1632</v>
      </c>
      <c r="G319" s="36">
        <v>35</v>
      </c>
      <c r="H319" s="36">
        <v>0</v>
      </c>
      <c r="I319" s="36">
        <v>0</v>
      </c>
      <c r="J319" s="63">
        <v>0</v>
      </c>
      <c r="K319" s="63">
        <v>0</v>
      </c>
    </row>
    <row r="320" spans="1:13" s="90" customFormat="1" ht="17.25" customHeight="1">
      <c r="A320" s="37"/>
      <c r="B320" s="37"/>
      <c r="C320" s="11" t="s">
        <v>325</v>
      </c>
      <c r="D320" s="40">
        <v>2303</v>
      </c>
      <c r="E320" s="38">
        <v>0</v>
      </c>
      <c r="F320" s="14">
        <f t="shared" si="4"/>
        <v>2303</v>
      </c>
      <c r="G320" s="36">
        <v>35</v>
      </c>
      <c r="H320" s="36">
        <v>0</v>
      </c>
      <c r="I320" s="36">
        <v>0</v>
      </c>
      <c r="J320" s="63">
        <v>0</v>
      </c>
      <c r="K320" s="63">
        <v>0</v>
      </c>
    </row>
    <row r="321" spans="1:11" s="90" customFormat="1" ht="17.25" customHeight="1">
      <c r="A321" s="37"/>
      <c r="B321" s="37"/>
      <c r="C321" s="11" t="s">
        <v>326</v>
      </c>
      <c r="D321" s="40">
        <v>1731</v>
      </c>
      <c r="E321" s="38">
        <v>0</v>
      </c>
      <c r="F321" s="14">
        <f t="shared" si="4"/>
        <v>1731</v>
      </c>
      <c r="G321" s="36">
        <v>35</v>
      </c>
      <c r="H321" s="36">
        <v>0</v>
      </c>
      <c r="I321" s="36">
        <v>0</v>
      </c>
      <c r="J321" s="63">
        <v>0</v>
      </c>
      <c r="K321" s="63">
        <v>0</v>
      </c>
    </row>
    <row r="322" spans="1:11" s="90" customFormat="1" ht="17.25" customHeight="1">
      <c r="A322" s="37"/>
      <c r="B322" s="37"/>
      <c r="C322" s="11" t="s">
        <v>327</v>
      </c>
      <c r="D322" s="40">
        <v>3759</v>
      </c>
      <c r="E322" s="38">
        <v>0</v>
      </c>
      <c r="F322" s="14">
        <f t="shared" si="4"/>
        <v>3759</v>
      </c>
      <c r="G322" s="36">
        <v>35</v>
      </c>
      <c r="H322" s="36">
        <v>0</v>
      </c>
      <c r="I322" s="36">
        <v>0</v>
      </c>
      <c r="J322" s="63">
        <v>0</v>
      </c>
      <c r="K322" s="63">
        <v>0</v>
      </c>
    </row>
    <row r="323" spans="1:11" s="90" customFormat="1" ht="17.25" customHeight="1">
      <c r="A323" s="37"/>
      <c r="B323" s="37"/>
      <c r="C323" s="11" t="s">
        <v>328</v>
      </c>
      <c r="D323" s="40">
        <v>1288</v>
      </c>
      <c r="E323" s="38">
        <v>0</v>
      </c>
      <c r="F323" s="14">
        <f t="shared" si="4"/>
        <v>1288</v>
      </c>
      <c r="G323" s="36">
        <v>215</v>
      </c>
      <c r="H323" s="36">
        <v>0</v>
      </c>
      <c r="I323" s="36">
        <v>0</v>
      </c>
      <c r="J323" s="63">
        <v>0</v>
      </c>
      <c r="K323" s="63">
        <v>0</v>
      </c>
    </row>
    <row r="324" spans="1:11" ht="17.25" customHeight="1">
      <c r="A324" s="9"/>
      <c r="B324" s="9"/>
      <c r="C324" s="11"/>
      <c r="D324" s="16"/>
      <c r="E324" s="16"/>
      <c r="F324" s="14">
        <f t="shared" si="4"/>
        <v>0</v>
      </c>
      <c r="G324" s="36"/>
      <c r="H324" s="36"/>
      <c r="I324" s="36"/>
      <c r="J324" s="64"/>
      <c r="K324" s="64"/>
    </row>
    <row r="325" spans="1:11" s="89" customFormat="1" ht="17.25" customHeight="1">
      <c r="A325" s="141" t="s">
        <v>329</v>
      </c>
      <c r="B325" s="5" t="s">
        <v>330</v>
      </c>
      <c r="C325" s="6"/>
      <c r="D325" s="18">
        <v>0</v>
      </c>
      <c r="E325" s="18">
        <v>0</v>
      </c>
      <c r="F325" s="25">
        <f t="shared" si="4"/>
        <v>0</v>
      </c>
      <c r="G325" s="56">
        <v>0</v>
      </c>
      <c r="H325" s="56">
        <v>0</v>
      </c>
      <c r="I325" s="56">
        <v>0</v>
      </c>
      <c r="J325" s="56">
        <v>0</v>
      </c>
      <c r="K325" s="56">
        <v>0</v>
      </c>
    </row>
    <row r="326" spans="1:11" s="90" customFormat="1" ht="17.25" customHeight="1">
      <c r="A326" s="37"/>
      <c r="B326" s="37"/>
      <c r="C326" s="11" t="s">
        <v>331</v>
      </c>
      <c r="D326" s="34">
        <v>1616</v>
      </c>
      <c r="E326" s="38">
        <v>0</v>
      </c>
      <c r="F326" s="14">
        <f t="shared" si="4"/>
        <v>1616</v>
      </c>
      <c r="G326" s="36">
        <v>0</v>
      </c>
      <c r="H326" s="36">
        <v>0</v>
      </c>
      <c r="I326" s="36">
        <v>0</v>
      </c>
      <c r="J326" s="63">
        <v>0</v>
      </c>
      <c r="K326" s="63">
        <v>0</v>
      </c>
    </row>
    <row r="327" spans="1:11" s="90" customFormat="1" ht="17.25" customHeight="1">
      <c r="A327" s="37"/>
      <c r="B327" s="37"/>
      <c r="C327" s="11" t="s">
        <v>332</v>
      </c>
      <c r="D327" s="34">
        <v>916</v>
      </c>
      <c r="E327" s="38">
        <v>0</v>
      </c>
      <c r="F327" s="14">
        <f t="shared" si="4"/>
        <v>916</v>
      </c>
      <c r="G327" s="36">
        <v>0</v>
      </c>
      <c r="H327" s="36">
        <v>0</v>
      </c>
      <c r="I327" s="36">
        <v>0</v>
      </c>
      <c r="J327" s="63">
        <v>0</v>
      </c>
      <c r="K327" s="63">
        <v>0</v>
      </c>
    </row>
    <row r="328" spans="1:11" s="90" customFormat="1" ht="17.25" customHeight="1">
      <c r="A328" s="37"/>
      <c r="B328" s="37"/>
      <c r="C328" s="11" t="s">
        <v>333</v>
      </c>
      <c r="D328" s="34">
        <v>3846</v>
      </c>
      <c r="E328" s="38">
        <v>0</v>
      </c>
      <c r="F328" s="14">
        <f t="shared" si="4"/>
        <v>3846</v>
      </c>
      <c r="G328" s="36">
        <v>0</v>
      </c>
      <c r="H328" s="36">
        <v>0</v>
      </c>
      <c r="I328" s="36">
        <v>0</v>
      </c>
      <c r="J328" s="63">
        <v>0</v>
      </c>
      <c r="K328" s="63">
        <v>0</v>
      </c>
    </row>
    <row r="329" spans="1:11" s="90" customFormat="1" ht="17.25" customHeight="1">
      <c r="A329" s="37"/>
      <c r="B329" s="37"/>
      <c r="C329" s="11" t="s">
        <v>334</v>
      </c>
      <c r="D329" s="34">
        <v>4086</v>
      </c>
      <c r="E329" s="38">
        <v>0</v>
      </c>
      <c r="F329" s="14">
        <f t="shared" si="4"/>
        <v>4086</v>
      </c>
      <c r="G329" s="36">
        <v>0</v>
      </c>
      <c r="H329" s="36">
        <v>0</v>
      </c>
      <c r="I329" s="36">
        <v>0</v>
      </c>
      <c r="J329" s="63">
        <v>0</v>
      </c>
      <c r="K329" s="63">
        <v>0</v>
      </c>
    </row>
    <row r="330" spans="1:11" s="90" customFormat="1" ht="17.25" customHeight="1">
      <c r="A330" s="37"/>
      <c r="B330" s="37"/>
      <c r="C330" s="11" t="s">
        <v>335</v>
      </c>
      <c r="D330" s="34">
        <v>4684</v>
      </c>
      <c r="E330" s="38">
        <v>0</v>
      </c>
      <c r="F330" s="14">
        <f t="shared" ref="F330:F393" si="5">SUM(D330+E330)</f>
        <v>4684</v>
      </c>
      <c r="G330" s="36">
        <v>0</v>
      </c>
      <c r="H330" s="36">
        <v>0</v>
      </c>
      <c r="I330" s="36">
        <v>0</v>
      </c>
      <c r="J330" s="63">
        <v>0</v>
      </c>
      <c r="K330" s="63">
        <v>0</v>
      </c>
    </row>
    <row r="331" spans="1:11" s="90" customFormat="1" ht="17.25" customHeight="1">
      <c r="A331" s="37"/>
      <c r="B331" s="37"/>
      <c r="C331" s="11" t="s">
        <v>336</v>
      </c>
      <c r="D331" s="34">
        <v>846</v>
      </c>
      <c r="E331" s="38">
        <v>0</v>
      </c>
      <c r="F331" s="14">
        <f t="shared" si="5"/>
        <v>846</v>
      </c>
      <c r="G331" s="36">
        <v>0</v>
      </c>
      <c r="H331" s="36">
        <v>0</v>
      </c>
      <c r="I331" s="36">
        <v>0</v>
      </c>
      <c r="J331" s="63">
        <v>0</v>
      </c>
      <c r="K331" s="63">
        <v>0</v>
      </c>
    </row>
    <row r="332" spans="1:11" s="90" customFormat="1" ht="17.25" customHeight="1">
      <c r="A332" s="37"/>
      <c r="B332" s="37"/>
      <c r="C332" s="11" t="s">
        <v>337</v>
      </c>
      <c r="D332" s="38">
        <v>3295</v>
      </c>
      <c r="E332" s="38">
        <v>2</v>
      </c>
      <c r="F332" s="14">
        <f t="shared" si="5"/>
        <v>3297</v>
      </c>
      <c r="G332" s="36">
        <v>0</v>
      </c>
      <c r="H332" s="36">
        <v>0</v>
      </c>
      <c r="I332" s="36">
        <v>0</v>
      </c>
      <c r="J332" s="63">
        <v>24</v>
      </c>
      <c r="K332" s="63">
        <v>167</v>
      </c>
    </row>
    <row r="333" spans="1:11" s="90" customFormat="1" ht="17.25" customHeight="1">
      <c r="A333" s="37"/>
      <c r="B333" s="37"/>
      <c r="C333" s="11" t="s">
        <v>338</v>
      </c>
      <c r="D333" s="34">
        <v>399</v>
      </c>
      <c r="E333" s="38">
        <v>0</v>
      </c>
      <c r="F333" s="14">
        <f t="shared" si="5"/>
        <v>399</v>
      </c>
      <c r="G333" s="36">
        <v>0</v>
      </c>
      <c r="H333" s="36">
        <v>0</v>
      </c>
      <c r="I333" s="36">
        <v>0</v>
      </c>
      <c r="J333" s="63">
        <v>0</v>
      </c>
      <c r="K333" s="63">
        <v>0</v>
      </c>
    </row>
    <row r="334" spans="1:11" s="90" customFormat="1" ht="17.25" customHeight="1">
      <c r="A334" s="37"/>
      <c r="B334" s="37"/>
      <c r="C334" s="11" t="s">
        <v>339</v>
      </c>
      <c r="D334" s="34">
        <v>596</v>
      </c>
      <c r="E334" s="38">
        <v>0</v>
      </c>
      <c r="F334" s="14">
        <f t="shared" si="5"/>
        <v>596</v>
      </c>
      <c r="G334" s="36">
        <v>0</v>
      </c>
      <c r="H334" s="36">
        <v>0</v>
      </c>
      <c r="I334" s="36">
        <v>0</v>
      </c>
      <c r="J334" s="63">
        <v>0</v>
      </c>
      <c r="K334" s="63">
        <v>0</v>
      </c>
    </row>
    <row r="335" spans="1:11" ht="17.25" customHeight="1">
      <c r="A335" s="9"/>
      <c r="B335" s="9"/>
      <c r="C335" s="11" t="s">
        <v>340</v>
      </c>
      <c r="D335" s="34">
        <v>1412</v>
      </c>
      <c r="E335" s="16">
        <v>0</v>
      </c>
      <c r="F335" s="14">
        <f t="shared" si="5"/>
        <v>1412</v>
      </c>
      <c r="G335" s="36">
        <v>0</v>
      </c>
      <c r="H335" s="36">
        <v>0</v>
      </c>
      <c r="I335" s="36">
        <v>0</v>
      </c>
      <c r="J335" s="64">
        <v>0</v>
      </c>
      <c r="K335" s="64">
        <v>0</v>
      </c>
    </row>
    <row r="336" spans="1:11" ht="17.25" customHeight="1">
      <c r="A336" s="21"/>
      <c r="B336" s="21"/>
      <c r="C336" s="22"/>
      <c r="D336" s="23"/>
      <c r="E336" s="16"/>
      <c r="F336" s="14">
        <f t="shared" si="5"/>
        <v>0</v>
      </c>
      <c r="G336" s="36"/>
      <c r="H336" s="36"/>
      <c r="I336" s="36"/>
      <c r="J336" s="64"/>
      <c r="K336" s="64"/>
    </row>
    <row r="337" spans="1:13" s="89" customFormat="1" ht="17.25" customHeight="1">
      <c r="A337" s="141" t="s">
        <v>341</v>
      </c>
      <c r="B337" s="5" t="s">
        <v>342</v>
      </c>
      <c r="C337" s="6"/>
      <c r="D337" s="18">
        <v>0</v>
      </c>
      <c r="E337" s="18">
        <v>0</v>
      </c>
      <c r="F337" s="25">
        <f t="shared" si="5"/>
        <v>0</v>
      </c>
      <c r="G337" s="56">
        <v>0</v>
      </c>
      <c r="H337" s="56">
        <v>0</v>
      </c>
      <c r="I337" s="56">
        <v>0</v>
      </c>
      <c r="J337" s="56">
        <v>0</v>
      </c>
      <c r="K337" s="56">
        <v>0</v>
      </c>
    </row>
    <row r="338" spans="1:13" s="90" customFormat="1" ht="17.25" customHeight="1">
      <c r="A338" s="37"/>
      <c r="B338" s="37"/>
      <c r="C338" s="11" t="s">
        <v>343</v>
      </c>
      <c r="D338" s="38">
        <v>1263</v>
      </c>
      <c r="E338" s="38">
        <v>7</v>
      </c>
      <c r="F338" s="14">
        <f t="shared" si="5"/>
        <v>1270</v>
      </c>
      <c r="G338" s="36">
        <v>441</v>
      </c>
      <c r="H338" s="36">
        <v>0</v>
      </c>
      <c r="I338" s="36">
        <v>87</v>
      </c>
      <c r="J338" s="63">
        <v>17</v>
      </c>
      <c r="K338" s="63">
        <v>193</v>
      </c>
      <c r="M338" s="114">
        <v>16</v>
      </c>
    </row>
    <row r="339" spans="1:13" s="90" customFormat="1" ht="17.25" customHeight="1">
      <c r="A339" s="37"/>
      <c r="B339" s="37"/>
      <c r="C339" s="11" t="s">
        <v>344</v>
      </c>
      <c r="D339" s="17">
        <v>1186</v>
      </c>
      <c r="E339" s="38">
        <v>0</v>
      </c>
      <c r="F339" s="14">
        <f t="shared" si="5"/>
        <v>1186</v>
      </c>
      <c r="G339" s="36">
        <v>0</v>
      </c>
      <c r="H339" s="36">
        <v>0</v>
      </c>
      <c r="I339" s="36">
        <v>0</v>
      </c>
      <c r="J339" s="63">
        <v>0</v>
      </c>
      <c r="K339" s="63">
        <v>0</v>
      </c>
      <c r="M339" s="90">
        <v>21</v>
      </c>
    </row>
    <row r="340" spans="1:13" s="90" customFormat="1" ht="17.25" customHeight="1">
      <c r="A340" s="37"/>
      <c r="B340" s="37"/>
      <c r="C340" s="11" t="s">
        <v>345</v>
      </c>
      <c r="D340" s="17">
        <v>1350</v>
      </c>
      <c r="E340" s="38">
        <v>0</v>
      </c>
      <c r="F340" s="14">
        <f t="shared" si="5"/>
        <v>1350</v>
      </c>
      <c r="G340" s="36">
        <v>0</v>
      </c>
      <c r="H340" s="36">
        <v>0</v>
      </c>
      <c r="I340" s="36">
        <v>0</v>
      </c>
      <c r="J340" s="63">
        <v>0</v>
      </c>
      <c r="K340" s="63">
        <v>0</v>
      </c>
      <c r="M340" s="90">
        <v>14</v>
      </c>
    </row>
    <row r="341" spans="1:13" s="90" customFormat="1" ht="17.25" customHeight="1">
      <c r="A341" s="37"/>
      <c r="B341" s="37"/>
      <c r="C341" s="11" t="s">
        <v>346</v>
      </c>
      <c r="D341" s="38">
        <v>1539</v>
      </c>
      <c r="E341" s="38">
        <v>0</v>
      </c>
      <c r="F341" s="14">
        <f t="shared" si="5"/>
        <v>1539</v>
      </c>
      <c r="G341" s="36">
        <v>0</v>
      </c>
      <c r="H341" s="36">
        <v>0</v>
      </c>
      <c r="I341" s="36">
        <v>0</v>
      </c>
      <c r="J341" s="63">
        <v>19</v>
      </c>
      <c r="K341" s="63">
        <v>259</v>
      </c>
      <c r="M341" s="114">
        <v>19</v>
      </c>
    </row>
    <row r="342" spans="1:13" s="90" customFormat="1" ht="17.25" customHeight="1">
      <c r="A342" s="37"/>
      <c r="B342" s="37"/>
      <c r="C342" s="11" t="s">
        <v>347</v>
      </c>
      <c r="D342" s="17">
        <v>2531</v>
      </c>
      <c r="E342" s="38"/>
      <c r="F342" s="14">
        <f t="shared" si="5"/>
        <v>2531</v>
      </c>
      <c r="G342" s="36">
        <v>0</v>
      </c>
      <c r="H342" s="36">
        <v>0</v>
      </c>
      <c r="I342" s="36">
        <v>0</v>
      </c>
      <c r="J342" s="63">
        <v>0</v>
      </c>
      <c r="K342" s="63">
        <v>0</v>
      </c>
      <c r="M342" s="90">
        <v>20</v>
      </c>
    </row>
    <row r="343" spans="1:13" s="90" customFormat="1" ht="17.25" customHeight="1">
      <c r="A343" s="37"/>
      <c r="B343" s="37"/>
      <c r="C343" s="11" t="s">
        <v>348</v>
      </c>
      <c r="D343" s="17">
        <v>2004</v>
      </c>
      <c r="E343" s="38"/>
      <c r="F343" s="14">
        <f t="shared" si="5"/>
        <v>2004</v>
      </c>
      <c r="G343" s="36">
        <v>0</v>
      </c>
      <c r="H343" s="36">
        <v>0</v>
      </c>
      <c r="I343" s="36">
        <v>0</v>
      </c>
      <c r="J343" s="63">
        <v>0</v>
      </c>
      <c r="K343" s="63">
        <v>0</v>
      </c>
      <c r="M343" s="127">
        <v>7</v>
      </c>
    </row>
    <row r="344" spans="1:13" s="90" customFormat="1" ht="17.25" customHeight="1">
      <c r="A344" s="37"/>
      <c r="B344" s="37"/>
      <c r="C344" s="11" t="s">
        <v>349</v>
      </c>
      <c r="D344" s="17">
        <v>644</v>
      </c>
      <c r="E344" s="38"/>
      <c r="F344" s="14">
        <f t="shared" si="5"/>
        <v>644</v>
      </c>
      <c r="G344" s="36">
        <v>0</v>
      </c>
      <c r="H344" s="36">
        <v>0</v>
      </c>
      <c r="I344" s="36">
        <v>0</v>
      </c>
      <c r="J344" s="63">
        <v>0</v>
      </c>
      <c r="K344" s="63">
        <v>0</v>
      </c>
      <c r="M344" s="127">
        <v>14</v>
      </c>
    </row>
    <row r="345" spans="1:13" s="90" customFormat="1" ht="17.25" customHeight="1">
      <c r="A345" s="37"/>
      <c r="B345" s="37"/>
      <c r="C345" s="11" t="s">
        <v>350</v>
      </c>
      <c r="D345" s="17">
        <v>1370</v>
      </c>
      <c r="E345" s="38"/>
      <c r="F345" s="14">
        <f t="shared" si="5"/>
        <v>1370</v>
      </c>
      <c r="G345" s="36">
        <v>0</v>
      </c>
      <c r="H345" s="36">
        <v>0</v>
      </c>
      <c r="I345" s="36">
        <v>0</v>
      </c>
      <c r="J345" s="63">
        <v>0</v>
      </c>
      <c r="K345" s="63">
        <v>0</v>
      </c>
      <c r="M345" s="127">
        <v>12</v>
      </c>
    </row>
    <row r="346" spans="1:13" s="90" customFormat="1" ht="17.25" customHeight="1">
      <c r="A346" s="37"/>
      <c r="B346" s="37"/>
      <c r="C346" s="11" t="s">
        <v>351</v>
      </c>
      <c r="D346" s="17">
        <v>1040</v>
      </c>
      <c r="E346" s="38"/>
      <c r="F346" s="14">
        <f t="shared" si="5"/>
        <v>1040</v>
      </c>
      <c r="G346" s="36">
        <v>0</v>
      </c>
      <c r="H346" s="36">
        <v>0</v>
      </c>
      <c r="I346" s="36">
        <v>0</v>
      </c>
      <c r="J346" s="63">
        <v>0</v>
      </c>
      <c r="K346" s="63">
        <v>0</v>
      </c>
      <c r="M346" s="127">
        <v>11</v>
      </c>
    </row>
    <row r="347" spans="1:13" s="90" customFormat="1" ht="17.25" customHeight="1">
      <c r="A347" s="37"/>
      <c r="B347" s="37"/>
      <c r="C347" s="11" t="s">
        <v>352</v>
      </c>
      <c r="D347" s="17">
        <v>1020</v>
      </c>
      <c r="E347" s="38"/>
      <c r="F347" s="14">
        <f t="shared" si="5"/>
        <v>1020</v>
      </c>
      <c r="G347" s="36">
        <v>0</v>
      </c>
      <c r="H347" s="36">
        <v>0</v>
      </c>
      <c r="I347" s="36">
        <v>0</v>
      </c>
      <c r="J347" s="63">
        <v>0</v>
      </c>
      <c r="K347" s="63">
        <v>0</v>
      </c>
      <c r="M347" s="127">
        <v>12</v>
      </c>
    </row>
    <row r="348" spans="1:13" s="90" customFormat="1" ht="17.25" customHeight="1">
      <c r="A348" s="37"/>
      <c r="B348" s="37"/>
      <c r="C348" s="11" t="s">
        <v>353</v>
      </c>
      <c r="D348" s="17">
        <v>572</v>
      </c>
      <c r="E348" s="38"/>
      <c r="F348" s="14">
        <f t="shared" si="5"/>
        <v>572</v>
      </c>
      <c r="G348" s="36">
        <v>0</v>
      </c>
      <c r="H348" s="36">
        <v>0</v>
      </c>
      <c r="I348" s="36">
        <v>0</v>
      </c>
      <c r="J348" s="63">
        <v>0</v>
      </c>
      <c r="K348" s="63">
        <v>0</v>
      </c>
      <c r="M348" s="127">
        <v>22</v>
      </c>
    </row>
    <row r="349" spans="1:13" s="90" customFormat="1" ht="17.25" customHeight="1">
      <c r="A349" s="37"/>
      <c r="B349" s="37"/>
      <c r="C349" s="11" t="s">
        <v>354</v>
      </c>
      <c r="D349" s="17">
        <v>536</v>
      </c>
      <c r="E349" s="38"/>
      <c r="F349" s="14">
        <f t="shared" si="5"/>
        <v>536</v>
      </c>
      <c r="G349" s="36">
        <v>0</v>
      </c>
      <c r="H349" s="36">
        <v>0</v>
      </c>
      <c r="I349" s="36">
        <v>0</v>
      </c>
      <c r="J349" s="63">
        <v>0</v>
      </c>
      <c r="K349" s="63">
        <v>0</v>
      </c>
      <c r="M349" s="127">
        <v>18</v>
      </c>
    </row>
    <row r="350" spans="1:13" s="90" customFormat="1" ht="17.25" customHeight="1">
      <c r="A350" s="37"/>
      <c r="B350" s="37"/>
      <c r="C350" s="11" t="s">
        <v>355</v>
      </c>
      <c r="D350" s="17">
        <v>500</v>
      </c>
      <c r="E350" s="38"/>
      <c r="F350" s="14">
        <f t="shared" si="5"/>
        <v>500</v>
      </c>
      <c r="G350" s="36">
        <v>0</v>
      </c>
      <c r="H350" s="36">
        <v>0</v>
      </c>
      <c r="I350" s="36">
        <v>0</v>
      </c>
      <c r="J350" s="63">
        <v>0</v>
      </c>
      <c r="K350" s="63">
        <v>0</v>
      </c>
      <c r="M350" s="127">
        <v>7</v>
      </c>
    </row>
    <row r="351" spans="1:13" s="90" customFormat="1" ht="17.25" customHeight="1">
      <c r="A351" s="37"/>
      <c r="B351" s="37"/>
      <c r="C351" s="11" t="s">
        <v>356</v>
      </c>
      <c r="D351" s="17">
        <v>284</v>
      </c>
      <c r="E351" s="38"/>
      <c r="F351" s="14">
        <f t="shared" si="5"/>
        <v>284</v>
      </c>
      <c r="G351" s="36">
        <v>0</v>
      </c>
      <c r="H351" s="36">
        <v>0</v>
      </c>
      <c r="I351" s="36">
        <v>0</v>
      </c>
      <c r="J351" s="63">
        <v>0</v>
      </c>
      <c r="K351" s="63">
        <v>0</v>
      </c>
      <c r="M351" s="140">
        <f>SUM(M338:M350)</f>
        <v>193</v>
      </c>
    </row>
    <row r="352" spans="1:13" s="90" customFormat="1" ht="17.25" customHeight="1">
      <c r="A352" s="37"/>
      <c r="B352" s="37"/>
      <c r="C352" s="11" t="s">
        <v>357</v>
      </c>
      <c r="D352" s="38">
        <v>2869</v>
      </c>
      <c r="E352" s="38">
        <v>0</v>
      </c>
      <c r="F352" s="14">
        <f t="shared" si="5"/>
        <v>2869</v>
      </c>
      <c r="G352" s="36">
        <v>0</v>
      </c>
      <c r="H352" s="36">
        <v>0</v>
      </c>
      <c r="I352" s="36">
        <v>0</v>
      </c>
      <c r="J352" s="63">
        <v>21</v>
      </c>
      <c r="K352" s="63">
        <v>160</v>
      </c>
    </row>
    <row r="353" spans="1:11" s="90" customFormat="1" ht="17.25" customHeight="1">
      <c r="A353" s="37"/>
      <c r="B353" s="37"/>
      <c r="C353" s="11" t="s">
        <v>358</v>
      </c>
      <c r="D353" s="17">
        <v>446</v>
      </c>
      <c r="E353" s="38">
        <v>0</v>
      </c>
      <c r="F353" s="14">
        <f t="shared" si="5"/>
        <v>446</v>
      </c>
      <c r="G353" s="36">
        <v>0</v>
      </c>
      <c r="H353" s="36">
        <v>0</v>
      </c>
      <c r="I353" s="36">
        <v>0</v>
      </c>
      <c r="J353" s="63">
        <v>0</v>
      </c>
      <c r="K353" s="63">
        <v>0</v>
      </c>
    </row>
    <row r="354" spans="1:11" s="90" customFormat="1" ht="17.25" customHeight="1">
      <c r="A354" s="37"/>
      <c r="B354" s="37"/>
      <c r="C354" s="11" t="s">
        <v>359</v>
      </c>
      <c r="D354" s="17">
        <v>1120</v>
      </c>
      <c r="E354" s="38">
        <v>0</v>
      </c>
      <c r="F354" s="14">
        <f t="shared" si="5"/>
        <v>1120</v>
      </c>
      <c r="G354" s="36">
        <v>0</v>
      </c>
      <c r="H354" s="36">
        <v>0</v>
      </c>
      <c r="I354" s="36">
        <v>0</v>
      </c>
      <c r="J354" s="63">
        <v>0</v>
      </c>
      <c r="K354" s="63">
        <v>0</v>
      </c>
    </row>
    <row r="355" spans="1:11" s="90" customFormat="1" ht="17.25" customHeight="1">
      <c r="A355" s="37"/>
      <c r="B355" s="37"/>
      <c r="C355" s="11" t="s">
        <v>360</v>
      </c>
      <c r="D355" s="17">
        <v>400</v>
      </c>
      <c r="E355" s="38">
        <v>0</v>
      </c>
      <c r="F355" s="14">
        <f t="shared" si="5"/>
        <v>400</v>
      </c>
      <c r="G355" s="36">
        <v>0</v>
      </c>
      <c r="H355" s="36">
        <v>0</v>
      </c>
      <c r="I355" s="36">
        <v>0</v>
      </c>
      <c r="J355" s="63">
        <v>0</v>
      </c>
      <c r="K355" s="63">
        <v>0</v>
      </c>
    </row>
    <row r="356" spans="1:11" s="90" customFormat="1" ht="17.25" customHeight="1">
      <c r="A356" s="37"/>
      <c r="B356" s="37"/>
      <c r="C356" s="11" t="s">
        <v>361</v>
      </c>
      <c r="D356" s="17">
        <v>862</v>
      </c>
      <c r="E356" s="38">
        <v>0</v>
      </c>
      <c r="F356" s="14">
        <f t="shared" si="5"/>
        <v>862</v>
      </c>
      <c r="G356" s="36">
        <v>0</v>
      </c>
      <c r="H356" s="36">
        <v>0</v>
      </c>
      <c r="I356" s="36">
        <v>0</v>
      </c>
      <c r="J356" s="63">
        <v>0</v>
      </c>
      <c r="K356" s="63">
        <v>0</v>
      </c>
    </row>
    <row r="357" spans="1:11" s="90" customFormat="1" ht="17.25" customHeight="1">
      <c r="A357" s="37"/>
      <c r="B357" s="37"/>
      <c r="C357" s="11" t="s">
        <v>362</v>
      </c>
      <c r="D357" s="17">
        <v>4900</v>
      </c>
      <c r="E357" s="38">
        <v>0</v>
      </c>
      <c r="F357" s="14">
        <f t="shared" si="5"/>
        <v>4900</v>
      </c>
      <c r="G357" s="36">
        <v>0</v>
      </c>
      <c r="H357" s="36">
        <v>0</v>
      </c>
      <c r="I357" s="36">
        <v>0</v>
      </c>
      <c r="J357" s="63">
        <v>0</v>
      </c>
      <c r="K357" s="63">
        <v>0</v>
      </c>
    </row>
    <row r="358" spans="1:11" s="90" customFormat="1" ht="17.25" customHeight="1">
      <c r="A358" s="37"/>
      <c r="B358" s="37"/>
      <c r="C358" s="11" t="s">
        <v>363</v>
      </c>
      <c r="D358" s="17">
        <v>860</v>
      </c>
      <c r="E358" s="38">
        <v>0</v>
      </c>
      <c r="F358" s="14">
        <f t="shared" si="5"/>
        <v>860</v>
      </c>
      <c r="G358" s="36">
        <v>0</v>
      </c>
      <c r="H358" s="36">
        <v>0</v>
      </c>
      <c r="I358" s="36">
        <v>0</v>
      </c>
      <c r="J358" s="63">
        <v>0</v>
      </c>
      <c r="K358" s="63">
        <v>0</v>
      </c>
    </row>
    <row r="359" spans="1:11" ht="17.25" customHeight="1">
      <c r="A359" s="9"/>
      <c r="B359" s="9"/>
      <c r="C359" s="11" t="s">
        <v>364</v>
      </c>
      <c r="D359" s="17">
        <v>1270</v>
      </c>
      <c r="E359" s="16">
        <v>0</v>
      </c>
      <c r="F359" s="14">
        <f t="shared" si="5"/>
        <v>1270</v>
      </c>
      <c r="G359" s="36">
        <v>0</v>
      </c>
      <c r="H359" s="36">
        <v>0</v>
      </c>
      <c r="I359" s="36">
        <v>0</v>
      </c>
      <c r="J359" s="63">
        <v>0</v>
      </c>
      <c r="K359" s="64">
        <v>0</v>
      </c>
    </row>
    <row r="360" spans="1:11" ht="17.25" customHeight="1">
      <c r="A360" s="9"/>
      <c r="B360" s="9"/>
      <c r="C360" s="11"/>
      <c r="D360" s="16"/>
      <c r="E360" s="16"/>
      <c r="F360" s="14">
        <f t="shared" si="5"/>
        <v>0</v>
      </c>
      <c r="G360" s="36"/>
      <c r="H360" s="36"/>
      <c r="I360" s="36"/>
      <c r="J360" s="63"/>
      <c r="K360" s="64"/>
    </row>
    <row r="361" spans="1:11" s="89" customFormat="1" ht="17.25" customHeight="1">
      <c r="A361" s="141" t="s">
        <v>365</v>
      </c>
      <c r="B361" s="5" t="s">
        <v>366</v>
      </c>
      <c r="C361" s="6"/>
      <c r="D361" s="18">
        <v>0</v>
      </c>
      <c r="E361" s="18">
        <v>0</v>
      </c>
      <c r="F361" s="25">
        <f t="shared" si="5"/>
        <v>0</v>
      </c>
      <c r="G361" s="56">
        <v>0</v>
      </c>
      <c r="H361" s="56">
        <v>0</v>
      </c>
      <c r="I361" s="56">
        <v>0</v>
      </c>
      <c r="J361" s="56">
        <v>0</v>
      </c>
      <c r="K361" s="56">
        <v>0</v>
      </c>
    </row>
    <row r="362" spans="1:11" ht="17.25" customHeight="1">
      <c r="A362" s="9"/>
      <c r="B362" s="9"/>
      <c r="C362" s="11" t="s">
        <v>367</v>
      </c>
      <c r="D362" s="16">
        <v>620</v>
      </c>
      <c r="E362" s="16">
        <v>0</v>
      </c>
      <c r="F362" s="14">
        <f t="shared" si="5"/>
        <v>620</v>
      </c>
      <c r="G362" s="36">
        <v>0</v>
      </c>
      <c r="H362" s="36">
        <v>0</v>
      </c>
      <c r="I362" s="36">
        <v>0</v>
      </c>
      <c r="J362" s="63">
        <v>17</v>
      </c>
      <c r="K362" s="64">
        <v>124</v>
      </c>
    </row>
    <row r="363" spans="1:11" ht="17.25" customHeight="1">
      <c r="A363" s="9"/>
      <c r="B363" s="9"/>
      <c r="C363" s="11" t="s">
        <v>368</v>
      </c>
      <c r="D363" s="16">
        <v>1362</v>
      </c>
      <c r="E363" s="16">
        <v>0</v>
      </c>
      <c r="F363" s="14">
        <f t="shared" si="5"/>
        <v>1362</v>
      </c>
      <c r="G363" s="36">
        <v>0</v>
      </c>
      <c r="H363" s="36">
        <v>0</v>
      </c>
      <c r="I363" s="36">
        <v>0</v>
      </c>
      <c r="J363" s="63">
        <v>23</v>
      </c>
      <c r="K363" s="64">
        <v>284</v>
      </c>
    </row>
    <row r="364" spans="1:11" ht="17.25" customHeight="1">
      <c r="A364" s="9"/>
      <c r="B364" s="9"/>
      <c r="C364" s="11" t="s">
        <v>369</v>
      </c>
      <c r="D364" s="16">
        <v>462</v>
      </c>
      <c r="E364" s="16">
        <v>0</v>
      </c>
      <c r="F364" s="14">
        <f t="shared" si="5"/>
        <v>462</v>
      </c>
      <c r="G364" s="36">
        <v>0</v>
      </c>
      <c r="H364" s="36">
        <v>0</v>
      </c>
      <c r="I364" s="36">
        <v>0</v>
      </c>
      <c r="J364" s="63">
        <v>6</v>
      </c>
      <c r="K364" s="64">
        <v>44</v>
      </c>
    </row>
    <row r="365" spans="1:11" ht="17.25" customHeight="1">
      <c r="A365" s="9"/>
      <c r="B365" s="9"/>
      <c r="C365" s="11" t="s">
        <v>370</v>
      </c>
      <c r="D365" s="16">
        <v>3230</v>
      </c>
      <c r="E365" s="16">
        <v>0</v>
      </c>
      <c r="F365" s="14">
        <f t="shared" si="5"/>
        <v>3230</v>
      </c>
      <c r="G365" s="36">
        <v>0</v>
      </c>
      <c r="H365" s="36">
        <v>0</v>
      </c>
      <c r="I365" s="36">
        <v>0</v>
      </c>
      <c r="J365" s="63">
        <v>20</v>
      </c>
      <c r="K365" s="64">
        <v>281</v>
      </c>
    </row>
    <row r="366" spans="1:11" ht="17.25" customHeight="1">
      <c r="A366" s="9"/>
      <c r="B366" s="9"/>
      <c r="C366" s="11" t="s">
        <v>371</v>
      </c>
      <c r="D366" s="16">
        <v>1372</v>
      </c>
      <c r="E366" s="16">
        <v>8</v>
      </c>
      <c r="F366" s="14">
        <f t="shared" si="5"/>
        <v>1380</v>
      </c>
      <c r="G366" s="36">
        <v>0</v>
      </c>
      <c r="H366" s="36">
        <v>0</v>
      </c>
      <c r="I366" s="36">
        <v>0</v>
      </c>
      <c r="J366" s="63">
        <v>9</v>
      </c>
      <c r="K366" s="64">
        <v>117</v>
      </c>
    </row>
    <row r="367" spans="1:11" ht="17.25" customHeight="1">
      <c r="A367" s="9"/>
      <c r="B367" s="9"/>
      <c r="C367" s="11" t="s">
        <v>372</v>
      </c>
      <c r="D367" s="17">
        <v>2016</v>
      </c>
      <c r="E367" s="16">
        <v>0</v>
      </c>
      <c r="F367" s="14">
        <f t="shared" si="5"/>
        <v>2016</v>
      </c>
      <c r="G367" s="36">
        <v>0</v>
      </c>
      <c r="H367" s="36">
        <v>0</v>
      </c>
      <c r="I367" s="36">
        <v>0</v>
      </c>
      <c r="J367" s="63">
        <v>13</v>
      </c>
      <c r="K367" s="64">
        <v>168</v>
      </c>
    </row>
    <row r="368" spans="1:11" ht="17.25" customHeight="1">
      <c r="A368" s="9"/>
      <c r="B368" s="9"/>
      <c r="C368" s="11" t="s">
        <v>373</v>
      </c>
      <c r="D368" s="17">
        <v>1393</v>
      </c>
      <c r="E368" s="16">
        <v>0</v>
      </c>
      <c r="F368" s="14">
        <f t="shared" si="5"/>
        <v>1393</v>
      </c>
      <c r="G368" s="36">
        <v>0</v>
      </c>
      <c r="H368" s="36">
        <v>0</v>
      </c>
      <c r="I368" s="36">
        <v>0</v>
      </c>
      <c r="J368" s="63">
        <v>11</v>
      </c>
      <c r="K368" s="64">
        <v>172</v>
      </c>
    </row>
    <row r="369" spans="1:11" ht="17.25" customHeight="1">
      <c r="A369" s="9"/>
      <c r="B369" s="9"/>
      <c r="C369" s="11" t="s">
        <v>374</v>
      </c>
      <c r="D369" s="17">
        <v>1128</v>
      </c>
      <c r="E369" s="16">
        <v>0</v>
      </c>
      <c r="F369" s="14">
        <f t="shared" si="5"/>
        <v>1128</v>
      </c>
      <c r="G369" s="36">
        <v>0</v>
      </c>
      <c r="H369" s="36">
        <v>0</v>
      </c>
      <c r="I369" s="36">
        <v>0</v>
      </c>
      <c r="J369" s="63">
        <v>9</v>
      </c>
      <c r="K369" s="64">
        <v>70</v>
      </c>
    </row>
    <row r="370" spans="1:11" ht="17.25" customHeight="1">
      <c r="A370" s="9"/>
      <c r="B370" s="9"/>
      <c r="C370" s="11" t="s">
        <v>375</v>
      </c>
      <c r="D370" s="17">
        <v>2896</v>
      </c>
      <c r="E370" s="16">
        <v>124</v>
      </c>
      <c r="F370" s="14">
        <f t="shared" si="5"/>
        <v>3020</v>
      </c>
      <c r="G370" s="36">
        <v>0</v>
      </c>
      <c r="H370" s="36">
        <v>0</v>
      </c>
      <c r="I370" s="36">
        <v>0</v>
      </c>
      <c r="J370" s="63">
        <v>19</v>
      </c>
      <c r="K370" s="64">
        <v>194</v>
      </c>
    </row>
    <row r="371" spans="1:11" ht="17.25" customHeight="1">
      <c r="A371" s="9"/>
      <c r="B371" s="9"/>
      <c r="C371" s="11" t="s">
        <v>376</v>
      </c>
      <c r="D371" s="17">
        <v>1727</v>
      </c>
      <c r="E371" s="16">
        <v>19</v>
      </c>
      <c r="F371" s="14">
        <f t="shared" si="5"/>
        <v>1746</v>
      </c>
      <c r="G371" s="36">
        <v>0</v>
      </c>
      <c r="H371" s="36">
        <v>0</v>
      </c>
      <c r="I371" s="36">
        <v>0</v>
      </c>
      <c r="J371" s="63">
        <v>15</v>
      </c>
      <c r="K371" s="64">
        <v>169</v>
      </c>
    </row>
    <row r="372" spans="1:11" ht="17.25" customHeight="1">
      <c r="A372" s="9"/>
      <c r="B372" s="9"/>
      <c r="C372" s="11" t="s">
        <v>377</v>
      </c>
      <c r="D372" s="17">
        <v>525</v>
      </c>
      <c r="E372" s="16">
        <v>0</v>
      </c>
      <c r="F372" s="14">
        <f t="shared" si="5"/>
        <v>525</v>
      </c>
      <c r="G372" s="36">
        <v>0</v>
      </c>
      <c r="H372" s="36">
        <v>0</v>
      </c>
      <c r="I372" s="36">
        <v>0</v>
      </c>
      <c r="J372" s="63">
        <v>7</v>
      </c>
      <c r="K372" s="64">
        <v>94</v>
      </c>
    </row>
    <row r="373" spans="1:11" ht="17.25" customHeight="1">
      <c r="A373" s="9"/>
      <c r="B373" s="9"/>
      <c r="C373" s="11" t="s">
        <v>378</v>
      </c>
      <c r="D373" s="17">
        <v>4070</v>
      </c>
      <c r="E373" s="16">
        <v>0</v>
      </c>
      <c r="F373" s="14">
        <f t="shared" si="5"/>
        <v>4070</v>
      </c>
      <c r="G373" s="36">
        <v>0</v>
      </c>
      <c r="H373" s="36">
        <v>0</v>
      </c>
      <c r="I373" s="36">
        <v>0</v>
      </c>
      <c r="J373" s="63">
        <v>14</v>
      </c>
      <c r="K373" s="64">
        <v>398</v>
      </c>
    </row>
    <row r="374" spans="1:11" ht="17.25" customHeight="1">
      <c r="A374" s="9"/>
      <c r="B374" s="9"/>
      <c r="C374" s="11" t="s">
        <v>379</v>
      </c>
      <c r="D374" s="17">
        <v>1464</v>
      </c>
      <c r="E374" s="16">
        <v>0</v>
      </c>
      <c r="F374" s="14">
        <f t="shared" si="5"/>
        <v>1464</v>
      </c>
      <c r="G374" s="36">
        <v>0</v>
      </c>
      <c r="H374" s="36">
        <v>0</v>
      </c>
      <c r="I374" s="36">
        <v>0</v>
      </c>
      <c r="J374" s="63">
        <v>6</v>
      </c>
      <c r="K374" s="64">
        <v>35</v>
      </c>
    </row>
    <row r="375" spans="1:11" ht="17.25" customHeight="1">
      <c r="A375" s="9"/>
      <c r="B375" s="9"/>
      <c r="C375" s="11" t="s">
        <v>380</v>
      </c>
      <c r="D375" s="17">
        <v>808</v>
      </c>
      <c r="E375" s="16">
        <v>0</v>
      </c>
      <c r="F375" s="14">
        <f t="shared" si="5"/>
        <v>808</v>
      </c>
      <c r="G375" s="36">
        <v>0</v>
      </c>
      <c r="H375" s="36">
        <v>0</v>
      </c>
      <c r="I375" s="36">
        <v>0</v>
      </c>
      <c r="J375" s="63">
        <v>5</v>
      </c>
      <c r="K375" s="64">
        <v>29</v>
      </c>
    </row>
    <row r="376" spans="1:11" ht="17.25" customHeight="1">
      <c r="A376" s="9"/>
      <c r="B376" s="9"/>
      <c r="C376" s="11"/>
      <c r="D376" s="16"/>
      <c r="E376" s="16"/>
      <c r="F376" s="14"/>
      <c r="G376" s="36"/>
      <c r="H376" s="36"/>
      <c r="I376" s="36"/>
      <c r="J376" s="63"/>
      <c r="K376" s="64"/>
    </row>
    <row r="377" spans="1:11" s="89" customFormat="1" ht="17.25" customHeight="1">
      <c r="A377" s="141" t="s">
        <v>381</v>
      </c>
      <c r="B377" s="5" t="s">
        <v>382</v>
      </c>
      <c r="C377" s="6"/>
      <c r="D377" s="18">
        <v>0</v>
      </c>
      <c r="E377" s="18">
        <v>0</v>
      </c>
      <c r="F377" s="25">
        <f t="shared" si="5"/>
        <v>0</v>
      </c>
      <c r="G377" s="56">
        <v>0</v>
      </c>
      <c r="H377" s="56">
        <v>0</v>
      </c>
      <c r="I377" s="56">
        <v>0</v>
      </c>
      <c r="J377" s="56">
        <v>0</v>
      </c>
      <c r="K377" s="56">
        <v>0</v>
      </c>
    </row>
    <row r="378" spans="1:11" s="90" customFormat="1" ht="17.25" customHeight="1">
      <c r="A378" s="37"/>
      <c r="B378" s="37"/>
      <c r="C378" s="11" t="s">
        <v>383</v>
      </c>
      <c r="D378" s="38">
        <v>1165</v>
      </c>
      <c r="E378" s="38">
        <v>0</v>
      </c>
      <c r="F378" s="14">
        <f t="shared" si="5"/>
        <v>1165</v>
      </c>
      <c r="G378" s="36">
        <v>0</v>
      </c>
      <c r="H378" s="36">
        <v>0</v>
      </c>
      <c r="I378" s="36">
        <v>0</v>
      </c>
      <c r="J378" s="63">
        <v>0</v>
      </c>
      <c r="K378" s="63">
        <v>0</v>
      </c>
    </row>
    <row r="379" spans="1:11" s="90" customFormat="1" ht="17.25" customHeight="1">
      <c r="A379" s="37"/>
      <c r="B379" s="37"/>
      <c r="C379" s="11" t="s">
        <v>384</v>
      </c>
      <c r="D379" s="40">
        <v>2934</v>
      </c>
      <c r="E379" s="38">
        <v>0</v>
      </c>
      <c r="F379" s="14">
        <f t="shared" si="5"/>
        <v>2934</v>
      </c>
      <c r="G379" s="36">
        <v>1340</v>
      </c>
      <c r="H379" s="36">
        <v>0</v>
      </c>
      <c r="I379" s="36">
        <v>0</v>
      </c>
      <c r="J379" s="63">
        <v>20</v>
      </c>
      <c r="K379" s="63">
        <v>290</v>
      </c>
    </row>
    <row r="380" spans="1:11" s="90" customFormat="1" ht="17.25" customHeight="1">
      <c r="A380" s="37"/>
      <c r="B380" s="37"/>
      <c r="C380" s="11" t="s">
        <v>385</v>
      </c>
      <c r="D380" s="40">
        <v>1206</v>
      </c>
      <c r="E380" s="38">
        <v>0</v>
      </c>
      <c r="F380" s="14">
        <f t="shared" si="5"/>
        <v>1206</v>
      </c>
      <c r="G380" s="36">
        <v>0</v>
      </c>
      <c r="H380" s="36">
        <v>0</v>
      </c>
      <c r="I380" s="36">
        <v>0</v>
      </c>
      <c r="J380" s="63">
        <v>17</v>
      </c>
      <c r="K380" s="63">
        <v>201</v>
      </c>
    </row>
    <row r="381" spans="1:11" s="90" customFormat="1" ht="17.25" customHeight="1">
      <c r="A381" s="37"/>
      <c r="B381" s="37"/>
      <c r="C381" s="11" t="s">
        <v>386</v>
      </c>
      <c r="D381" s="40">
        <v>1396</v>
      </c>
      <c r="E381" s="38">
        <v>0</v>
      </c>
      <c r="F381" s="14">
        <f t="shared" si="5"/>
        <v>1396</v>
      </c>
      <c r="G381" s="36">
        <v>0</v>
      </c>
      <c r="H381" s="36">
        <v>0</v>
      </c>
      <c r="I381" s="36">
        <v>0</v>
      </c>
      <c r="J381" s="63">
        <v>11</v>
      </c>
      <c r="K381" s="63">
        <v>140</v>
      </c>
    </row>
    <row r="382" spans="1:11" s="90" customFormat="1" ht="17.25" customHeight="1">
      <c r="A382" s="37"/>
      <c r="B382" s="37"/>
      <c r="C382" s="11" t="s">
        <v>387</v>
      </c>
      <c r="D382" s="40">
        <v>1307</v>
      </c>
      <c r="E382" s="38">
        <v>1</v>
      </c>
      <c r="F382" s="14">
        <f t="shared" si="5"/>
        <v>1308</v>
      </c>
      <c r="G382" s="36">
        <v>0</v>
      </c>
      <c r="H382" s="36">
        <v>0</v>
      </c>
      <c r="I382" s="36">
        <v>0</v>
      </c>
      <c r="J382" s="63">
        <v>11</v>
      </c>
      <c r="K382" s="63">
        <v>1308</v>
      </c>
    </row>
    <row r="383" spans="1:11" s="90" customFormat="1" ht="17.25" customHeight="1">
      <c r="A383" s="37"/>
      <c r="B383" s="37"/>
      <c r="C383" s="11" t="s">
        <v>388</v>
      </c>
      <c r="D383" s="40">
        <v>1527</v>
      </c>
      <c r="E383" s="38">
        <v>1</v>
      </c>
      <c r="F383" s="14">
        <f t="shared" si="5"/>
        <v>1528</v>
      </c>
      <c r="G383" s="36">
        <v>0</v>
      </c>
      <c r="H383" s="36">
        <v>0</v>
      </c>
      <c r="I383" s="36">
        <v>0</v>
      </c>
      <c r="J383" s="63">
        <v>10</v>
      </c>
      <c r="K383" s="63">
        <v>219</v>
      </c>
    </row>
    <row r="384" spans="1:11" s="90" customFormat="1" ht="17.25" customHeight="1">
      <c r="A384" s="37"/>
      <c r="B384" s="37"/>
      <c r="C384" s="11" t="s">
        <v>389</v>
      </c>
      <c r="D384" s="40">
        <v>1220</v>
      </c>
      <c r="E384" s="38">
        <v>0</v>
      </c>
      <c r="F384" s="14">
        <f t="shared" si="5"/>
        <v>1220</v>
      </c>
      <c r="G384" s="36">
        <v>0</v>
      </c>
      <c r="H384" s="36">
        <v>0</v>
      </c>
      <c r="I384" s="36">
        <v>0</v>
      </c>
      <c r="J384" s="63">
        <v>21</v>
      </c>
      <c r="K384" s="63">
        <v>194</v>
      </c>
    </row>
    <row r="385" spans="1:11" s="90" customFormat="1" ht="17.25" customHeight="1">
      <c r="A385" s="37"/>
      <c r="B385" s="37"/>
      <c r="C385" s="11" t="s">
        <v>390</v>
      </c>
      <c r="D385" s="40">
        <v>1310</v>
      </c>
      <c r="E385" s="38">
        <v>0</v>
      </c>
      <c r="F385" s="14">
        <f t="shared" si="5"/>
        <v>1310</v>
      </c>
      <c r="G385" s="36">
        <v>220</v>
      </c>
      <c r="H385" s="36">
        <v>12</v>
      </c>
      <c r="I385" s="36">
        <v>0</v>
      </c>
      <c r="J385" s="63">
        <v>12</v>
      </c>
      <c r="K385" s="63">
        <v>143</v>
      </c>
    </row>
    <row r="386" spans="1:11" s="90" customFormat="1" ht="17.25" customHeight="1">
      <c r="A386" s="37"/>
      <c r="B386" s="37"/>
      <c r="C386" s="11" t="s">
        <v>391</v>
      </c>
      <c r="D386" s="40">
        <v>1596</v>
      </c>
      <c r="E386" s="38">
        <v>5</v>
      </c>
      <c r="F386" s="14">
        <f t="shared" si="5"/>
        <v>1601</v>
      </c>
      <c r="G386" s="36">
        <v>0</v>
      </c>
      <c r="H386" s="36">
        <v>0</v>
      </c>
      <c r="I386" s="36">
        <v>0</v>
      </c>
      <c r="J386" s="63">
        <v>10</v>
      </c>
      <c r="K386" s="63">
        <v>149</v>
      </c>
    </row>
    <row r="387" spans="1:11" s="90" customFormat="1" ht="17.25" customHeight="1">
      <c r="A387" s="37"/>
      <c r="B387" s="37"/>
      <c r="C387" s="11" t="s">
        <v>392</v>
      </c>
      <c r="D387" s="40">
        <v>810</v>
      </c>
      <c r="E387" s="38">
        <v>0</v>
      </c>
      <c r="F387" s="14">
        <f t="shared" si="5"/>
        <v>810</v>
      </c>
      <c r="G387" s="36">
        <v>0</v>
      </c>
      <c r="H387" s="36">
        <v>0</v>
      </c>
      <c r="I387" s="36">
        <v>0</v>
      </c>
      <c r="J387" s="63">
        <v>11</v>
      </c>
      <c r="K387" s="63">
        <v>134</v>
      </c>
    </row>
    <row r="388" spans="1:11" s="90" customFormat="1" ht="17.25" customHeight="1">
      <c r="A388" s="37"/>
      <c r="B388" s="37"/>
      <c r="C388" s="11" t="s">
        <v>393</v>
      </c>
      <c r="D388" s="40">
        <v>985</v>
      </c>
      <c r="E388" s="38">
        <v>0</v>
      </c>
      <c r="F388" s="14">
        <f t="shared" si="5"/>
        <v>985</v>
      </c>
      <c r="G388" s="36">
        <v>0</v>
      </c>
      <c r="H388" s="36">
        <v>0</v>
      </c>
      <c r="I388" s="36">
        <v>0</v>
      </c>
      <c r="J388" s="63">
        <v>12</v>
      </c>
      <c r="K388" s="63">
        <v>114</v>
      </c>
    </row>
    <row r="389" spans="1:11" s="90" customFormat="1" ht="17.25" customHeight="1">
      <c r="A389" s="37"/>
      <c r="B389" s="37"/>
      <c r="C389" s="11" t="s">
        <v>394</v>
      </c>
      <c r="D389" s="40">
        <v>270</v>
      </c>
      <c r="E389" s="38">
        <v>0</v>
      </c>
      <c r="F389" s="14">
        <f t="shared" si="5"/>
        <v>270</v>
      </c>
      <c r="G389" s="36">
        <v>0</v>
      </c>
      <c r="H389" s="36">
        <v>0</v>
      </c>
      <c r="I389" s="36">
        <v>0</v>
      </c>
      <c r="J389" s="63">
        <v>5</v>
      </c>
      <c r="K389" s="63">
        <v>20</v>
      </c>
    </row>
    <row r="390" spans="1:11" s="90" customFormat="1" ht="17.25" customHeight="1">
      <c r="A390" s="37"/>
      <c r="B390" s="37"/>
      <c r="C390" s="11" t="s">
        <v>395</v>
      </c>
      <c r="D390" s="40">
        <v>289</v>
      </c>
      <c r="E390" s="38">
        <v>19</v>
      </c>
      <c r="F390" s="14">
        <f t="shared" si="5"/>
        <v>308</v>
      </c>
      <c r="G390" s="36">
        <v>308</v>
      </c>
      <c r="H390" s="36">
        <v>15</v>
      </c>
      <c r="I390" s="36">
        <v>0</v>
      </c>
      <c r="J390" s="63">
        <v>5</v>
      </c>
      <c r="K390" s="63">
        <v>52</v>
      </c>
    </row>
    <row r="391" spans="1:11" ht="17.25" customHeight="1">
      <c r="A391" s="9"/>
      <c r="B391" s="9"/>
      <c r="C391" s="42"/>
      <c r="D391" s="16"/>
      <c r="E391" s="16"/>
      <c r="F391" s="14">
        <f t="shared" si="5"/>
        <v>0</v>
      </c>
      <c r="G391" s="36"/>
      <c r="H391" s="36"/>
      <c r="I391" s="36"/>
      <c r="J391" s="64"/>
      <c r="K391" s="64"/>
    </row>
    <row r="392" spans="1:11" s="89" customFormat="1" ht="17.25" customHeight="1">
      <c r="A392" s="141" t="s">
        <v>396</v>
      </c>
      <c r="B392" s="5" t="s">
        <v>397</v>
      </c>
      <c r="C392" s="6"/>
      <c r="D392" s="18">
        <v>0</v>
      </c>
      <c r="E392" s="18">
        <v>0</v>
      </c>
      <c r="F392" s="25">
        <f t="shared" si="5"/>
        <v>0</v>
      </c>
      <c r="G392" s="56">
        <v>0</v>
      </c>
      <c r="H392" s="56">
        <v>0</v>
      </c>
      <c r="I392" s="56">
        <v>0</v>
      </c>
      <c r="J392" s="56">
        <v>0</v>
      </c>
      <c r="K392" s="56">
        <v>0</v>
      </c>
    </row>
    <row r="393" spans="1:11" s="90" customFormat="1" ht="17.25" customHeight="1">
      <c r="A393" s="37"/>
      <c r="B393" s="37"/>
      <c r="C393" s="11" t="s">
        <v>398</v>
      </c>
      <c r="D393" s="40">
        <v>640</v>
      </c>
      <c r="E393" s="38">
        <v>0</v>
      </c>
      <c r="F393" s="14">
        <f t="shared" si="5"/>
        <v>640</v>
      </c>
      <c r="G393" s="36">
        <v>0</v>
      </c>
      <c r="H393" s="36">
        <v>0</v>
      </c>
      <c r="I393" s="36">
        <v>0</v>
      </c>
      <c r="J393" s="63">
        <v>6</v>
      </c>
      <c r="K393" s="63">
        <v>95</v>
      </c>
    </row>
    <row r="394" spans="1:11" s="90" customFormat="1" ht="17.25" customHeight="1">
      <c r="A394" s="37"/>
      <c r="B394" s="37"/>
      <c r="C394" s="11" t="s">
        <v>399</v>
      </c>
      <c r="D394" s="40">
        <v>503</v>
      </c>
      <c r="E394" s="38">
        <v>0</v>
      </c>
      <c r="F394" s="14">
        <f t="shared" ref="F394:F457" si="6">SUM(D394+E394)</f>
        <v>503</v>
      </c>
      <c r="G394" s="36">
        <v>0</v>
      </c>
      <c r="H394" s="36">
        <v>0</v>
      </c>
      <c r="I394" s="36">
        <v>0</v>
      </c>
      <c r="J394" s="63">
        <v>6</v>
      </c>
      <c r="K394" s="63">
        <v>105</v>
      </c>
    </row>
    <row r="395" spans="1:11" s="90" customFormat="1" ht="17.25" customHeight="1">
      <c r="A395" s="37"/>
      <c r="B395" s="37"/>
      <c r="C395" s="11" t="s">
        <v>400</v>
      </c>
      <c r="D395" s="40">
        <v>700</v>
      </c>
      <c r="E395" s="38">
        <v>0</v>
      </c>
      <c r="F395" s="14">
        <f t="shared" si="6"/>
        <v>700</v>
      </c>
      <c r="G395" s="36">
        <v>0</v>
      </c>
      <c r="H395" s="36">
        <v>0</v>
      </c>
      <c r="I395" s="36">
        <v>0</v>
      </c>
      <c r="J395" s="63">
        <v>6</v>
      </c>
      <c r="K395" s="63">
        <v>107</v>
      </c>
    </row>
    <row r="396" spans="1:11" s="90" customFormat="1" ht="17.25" customHeight="1">
      <c r="A396" s="37"/>
      <c r="B396" s="37"/>
      <c r="C396" s="11" t="s">
        <v>401</v>
      </c>
      <c r="D396" s="40">
        <v>549</v>
      </c>
      <c r="E396" s="38">
        <v>0</v>
      </c>
      <c r="F396" s="14">
        <f t="shared" si="6"/>
        <v>549</v>
      </c>
      <c r="G396" s="36">
        <v>0</v>
      </c>
      <c r="H396" s="36">
        <v>0</v>
      </c>
      <c r="I396" s="36">
        <v>0</v>
      </c>
      <c r="J396" s="63">
        <v>11</v>
      </c>
      <c r="K396" s="63">
        <v>124</v>
      </c>
    </row>
    <row r="397" spans="1:11" s="90" customFormat="1" ht="17.25" customHeight="1">
      <c r="A397" s="37"/>
      <c r="B397" s="37"/>
      <c r="C397" s="11" t="s">
        <v>402</v>
      </c>
      <c r="D397" s="40">
        <v>4234</v>
      </c>
      <c r="E397" s="38">
        <v>0</v>
      </c>
      <c r="F397" s="14">
        <f t="shared" si="6"/>
        <v>4234</v>
      </c>
      <c r="G397" s="36">
        <v>0</v>
      </c>
      <c r="H397" s="36">
        <v>0</v>
      </c>
      <c r="I397" s="36">
        <v>0</v>
      </c>
      <c r="J397" s="63">
        <v>17</v>
      </c>
      <c r="K397" s="63">
        <v>147</v>
      </c>
    </row>
    <row r="398" spans="1:11" s="90" customFormat="1" ht="17.25" customHeight="1">
      <c r="A398" s="37"/>
      <c r="B398" s="37"/>
      <c r="C398" s="11" t="s">
        <v>403</v>
      </c>
      <c r="D398" s="40">
        <v>631</v>
      </c>
      <c r="E398" s="38">
        <v>0</v>
      </c>
      <c r="F398" s="14">
        <f t="shared" si="6"/>
        <v>631</v>
      </c>
      <c r="G398" s="36">
        <v>0</v>
      </c>
      <c r="H398" s="36">
        <v>0</v>
      </c>
      <c r="I398" s="36">
        <v>0</v>
      </c>
      <c r="J398" s="63">
        <v>13</v>
      </c>
      <c r="K398" s="63">
        <v>163</v>
      </c>
    </row>
    <row r="399" spans="1:11" s="90" customFormat="1" ht="17.25" customHeight="1">
      <c r="A399" s="37"/>
      <c r="B399" s="37"/>
      <c r="C399" s="11" t="s">
        <v>404</v>
      </c>
      <c r="D399" s="40">
        <v>1130</v>
      </c>
      <c r="E399" s="38">
        <v>26</v>
      </c>
      <c r="F399" s="14">
        <f t="shared" si="6"/>
        <v>1156</v>
      </c>
      <c r="G399" s="36">
        <v>0</v>
      </c>
      <c r="H399" s="36">
        <v>0</v>
      </c>
      <c r="I399" s="36">
        <v>0</v>
      </c>
      <c r="J399" s="63">
        <v>6</v>
      </c>
      <c r="K399" s="63">
        <v>89</v>
      </c>
    </row>
    <row r="400" spans="1:11" s="90" customFormat="1" ht="17.25" customHeight="1">
      <c r="A400" s="37"/>
      <c r="B400" s="37"/>
      <c r="C400" s="11" t="s">
        <v>405</v>
      </c>
      <c r="D400" s="40">
        <v>3048</v>
      </c>
      <c r="E400" s="38">
        <v>0</v>
      </c>
      <c r="F400" s="14">
        <f t="shared" si="6"/>
        <v>3048</v>
      </c>
      <c r="G400" s="36">
        <v>0</v>
      </c>
      <c r="H400" s="36">
        <v>0</v>
      </c>
      <c r="I400" s="36">
        <v>0</v>
      </c>
      <c r="J400" s="63">
        <v>17</v>
      </c>
      <c r="K400" s="63">
        <v>180</v>
      </c>
    </row>
    <row r="401" spans="1:13" ht="17.25" customHeight="1">
      <c r="A401" s="9"/>
      <c r="B401" s="9"/>
      <c r="C401" s="11" t="s">
        <v>406</v>
      </c>
      <c r="D401" s="15">
        <v>491</v>
      </c>
      <c r="E401" s="16">
        <v>0</v>
      </c>
      <c r="F401" s="14">
        <f t="shared" si="6"/>
        <v>491</v>
      </c>
      <c r="G401" s="36">
        <v>0</v>
      </c>
      <c r="H401" s="36">
        <v>0</v>
      </c>
      <c r="I401" s="36">
        <v>0</v>
      </c>
      <c r="J401" s="64">
        <v>8</v>
      </c>
      <c r="K401" s="64">
        <v>85</v>
      </c>
    </row>
    <row r="402" spans="1:13" ht="17.25" customHeight="1">
      <c r="A402" s="9"/>
      <c r="B402" s="9"/>
      <c r="C402" s="11" t="s">
        <v>407</v>
      </c>
      <c r="D402" s="15">
        <v>1122</v>
      </c>
      <c r="E402" s="16">
        <v>0</v>
      </c>
      <c r="F402" s="14">
        <f t="shared" si="6"/>
        <v>1122</v>
      </c>
      <c r="G402" s="36">
        <v>0</v>
      </c>
      <c r="H402" s="36">
        <v>0</v>
      </c>
      <c r="I402" s="36">
        <v>0</v>
      </c>
      <c r="J402" s="64">
        <v>10</v>
      </c>
      <c r="K402" s="64">
        <v>125</v>
      </c>
    </row>
    <row r="403" spans="1:13" ht="17.25" customHeight="1">
      <c r="A403" s="9"/>
      <c r="B403" s="9"/>
      <c r="C403" s="11" t="s">
        <v>408</v>
      </c>
      <c r="D403" s="15">
        <v>670</v>
      </c>
      <c r="E403" s="16">
        <v>0</v>
      </c>
      <c r="F403" s="14">
        <f t="shared" si="6"/>
        <v>670</v>
      </c>
      <c r="G403" s="36">
        <v>0</v>
      </c>
      <c r="H403" s="36">
        <v>0</v>
      </c>
      <c r="I403" s="36">
        <v>0</v>
      </c>
      <c r="J403" s="64">
        <v>8</v>
      </c>
      <c r="K403" s="64">
        <v>98</v>
      </c>
    </row>
    <row r="404" spans="1:13" ht="17.25" customHeight="1">
      <c r="A404" s="9"/>
      <c r="B404" s="9"/>
      <c r="C404" s="11" t="s">
        <v>409</v>
      </c>
      <c r="D404" s="15">
        <v>319</v>
      </c>
      <c r="E404" s="16">
        <v>0</v>
      </c>
      <c r="F404" s="14">
        <f t="shared" si="6"/>
        <v>319</v>
      </c>
      <c r="G404" s="36">
        <v>0</v>
      </c>
      <c r="H404" s="36">
        <v>0</v>
      </c>
      <c r="I404" s="36">
        <v>0</v>
      </c>
      <c r="J404" s="64">
        <v>5</v>
      </c>
      <c r="K404" s="64">
        <v>41</v>
      </c>
    </row>
    <row r="405" spans="1:13" ht="17.25" customHeight="1">
      <c r="A405" s="9"/>
      <c r="B405" s="9"/>
      <c r="C405" s="11" t="s">
        <v>410</v>
      </c>
      <c r="D405" s="15">
        <v>721</v>
      </c>
      <c r="E405" s="16">
        <v>0</v>
      </c>
      <c r="F405" s="14">
        <f t="shared" si="6"/>
        <v>721</v>
      </c>
      <c r="G405" s="36">
        <v>0</v>
      </c>
      <c r="H405" s="36">
        <v>0</v>
      </c>
      <c r="I405" s="36">
        <v>0</v>
      </c>
      <c r="J405" s="64">
        <v>5</v>
      </c>
      <c r="K405" s="64">
        <v>91</v>
      </c>
    </row>
    <row r="406" spans="1:13" ht="17.25" customHeight="1">
      <c r="A406" s="9"/>
      <c r="B406" s="9"/>
      <c r="C406" s="11" t="s">
        <v>411</v>
      </c>
      <c r="D406" s="15">
        <v>1164</v>
      </c>
      <c r="E406" s="16">
        <v>4</v>
      </c>
      <c r="F406" s="14">
        <f t="shared" si="6"/>
        <v>1168</v>
      </c>
      <c r="G406" s="36">
        <v>0</v>
      </c>
      <c r="H406" s="36">
        <v>0</v>
      </c>
      <c r="I406" s="36">
        <v>0</v>
      </c>
      <c r="J406" s="64">
        <v>5</v>
      </c>
      <c r="K406" s="64">
        <v>30</v>
      </c>
    </row>
    <row r="407" spans="1:13" ht="17.25" customHeight="1">
      <c r="A407" s="9"/>
      <c r="B407" s="9"/>
      <c r="C407" s="42"/>
      <c r="D407" s="16"/>
      <c r="E407" s="16"/>
      <c r="F407" s="14">
        <f t="shared" si="6"/>
        <v>0</v>
      </c>
      <c r="G407" s="36"/>
      <c r="H407" s="36"/>
      <c r="I407" s="36"/>
      <c r="J407" s="64"/>
      <c r="K407" s="64"/>
    </row>
    <row r="408" spans="1:13" s="89" customFormat="1" ht="17.25" customHeight="1">
      <c r="A408" s="141" t="s">
        <v>412</v>
      </c>
      <c r="B408" s="5" t="s">
        <v>413</v>
      </c>
      <c r="C408" s="6"/>
      <c r="D408" s="26">
        <v>105</v>
      </c>
      <c r="E408" s="18">
        <v>0</v>
      </c>
      <c r="F408" s="25">
        <f t="shared" si="6"/>
        <v>105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</row>
    <row r="409" spans="1:13" ht="17.25" customHeight="1">
      <c r="A409" s="9"/>
      <c r="B409" s="9"/>
      <c r="C409" s="11" t="s">
        <v>414</v>
      </c>
      <c r="D409" s="15">
        <v>1852</v>
      </c>
      <c r="E409" s="16">
        <v>0</v>
      </c>
      <c r="F409" s="14">
        <f t="shared" si="6"/>
        <v>1852</v>
      </c>
      <c r="G409" s="36">
        <v>0</v>
      </c>
      <c r="H409" s="36">
        <v>0</v>
      </c>
      <c r="I409" s="36">
        <v>0</v>
      </c>
      <c r="J409" s="64">
        <v>13</v>
      </c>
      <c r="K409" s="64">
        <v>110</v>
      </c>
    </row>
    <row r="410" spans="1:13" ht="17.25" customHeight="1">
      <c r="A410" s="9"/>
      <c r="B410" s="9"/>
      <c r="C410" s="11" t="s">
        <v>415</v>
      </c>
      <c r="D410" s="15">
        <v>3146</v>
      </c>
      <c r="E410" s="16">
        <v>0</v>
      </c>
      <c r="F410" s="14">
        <f t="shared" si="6"/>
        <v>3146</v>
      </c>
      <c r="G410" s="36">
        <v>0</v>
      </c>
      <c r="H410" s="36">
        <v>0</v>
      </c>
      <c r="I410" s="36">
        <v>0</v>
      </c>
      <c r="J410" s="64">
        <v>16</v>
      </c>
      <c r="K410" s="64">
        <v>194</v>
      </c>
      <c r="M410" s="114">
        <v>464</v>
      </c>
    </row>
    <row r="411" spans="1:13" ht="17.25" customHeight="1">
      <c r="A411" s="9"/>
      <c r="B411" s="9"/>
      <c r="C411" s="11" t="s">
        <v>416</v>
      </c>
      <c r="D411" s="15">
        <v>2928</v>
      </c>
      <c r="E411" s="16">
        <v>0</v>
      </c>
      <c r="F411" s="14">
        <f t="shared" si="6"/>
        <v>2928</v>
      </c>
      <c r="G411" s="36">
        <v>0</v>
      </c>
      <c r="H411" s="36">
        <v>0</v>
      </c>
      <c r="I411" s="36">
        <v>0</v>
      </c>
      <c r="J411" s="64">
        <v>18</v>
      </c>
      <c r="K411" s="64">
        <v>237</v>
      </c>
      <c r="M411" s="114">
        <v>100</v>
      </c>
    </row>
    <row r="412" spans="1:13" ht="17.25" customHeight="1">
      <c r="A412" s="9"/>
      <c r="B412" s="9"/>
      <c r="C412" s="11" t="s">
        <v>417</v>
      </c>
      <c r="D412" s="15">
        <v>1858</v>
      </c>
      <c r="E412" s="16">
        <v>0</v>
      </c>
      <c r="F412" s="14">
        <f t="shared" si="6"/>
        <v>1858</v>
      </c>
      <c r="G412" s="36">
        <v>0</v>
      </c>
      <c r="H412" s="36">
        <v>0</v>
      </c>
      <c r="I412" s="36">
        <v>0</v>
      </c>
      <c r="J412" s="64">
        <v>18</v>
      </c>
      <c r="K412" s="64">
        <v>141</v>
      </c>
      <c r="M412" s="114">
        <v>228</v>
      </c>
    </row>
    <row r="413" spans="1:13" ht="17.25" customHeight="1">
      <c r="A413" s="9"/>
      <c r="B413" s="9"/>
      <c r="C413" s="11" t="s">
        <v>418</v>
      </c>
      <c r="D413" s="15">
        <v>142</v>
      </c>
      <c r="E413" s="16">
        <v>0</v>
      </c>
      <c r="F413" s="14">
        <f t="shared" si="6"/>
        <v>142</v>
      </c>
      <c r="G413" s="36">
        <v>0</v>
      </c>
      <c r="H413" s="36">
        <v>0</v>
      </c>
      <c r="I413" s="36">
        <v>0</v>
      </c>
      <c r="J413" s="64">
        <v>0</v>
      </c>
      <c r="K413" s="64">
        <v>0</v>
      </c>
      <c r="M413" s="115">
        <v>236</v>
      </c>
    </row>
    <row r="414" spans="1:13" ht="17.25" customHeight="1">
      <c r="A414" s="9"/>
      <c r="B414" s="9"/>
      <c r="C414" s="11" t="s">
        <v>604</v>
      </c>
      <c r="D414" s="15">
        <v>2038</v>
      </c>
      <c r="E414" s="16">
        <v>0</v>
      </c>
      <c r="F414" s="14">
        <f t="shared" si="6"/>
        <v>2038</v>
      </c>
      <c r="G414" s="36">
        <v>0</v>
      </c>
      <c r="H414" s="36">
        <v>0</v>
      </c>
      <c r="I414" s="36">
        <v>0</v>
      </c>
      <c r="J414" s="64">
        <v>10</v>
      </c>
      <c r="K414" s="64">
        <v>0</v>
      </c>
      <c r="M414" s="93">
        <f>SUM(M410:M413)</f>
        <v>1028</v>
      </c>
    </row>
    <row r="415" spans="1:13" ht="17.25" customHeight="1">
      <c r="A415" s="9"/>
      <c r="B415" s="9"/>
      <c r="C415" s="11" t="s">
        <v>420</v>
      </c>
      <c r="D415" s="15">
        <v>1028</v>
      </c>
      <c r="E415" s="16">
        <v>0</v>
      </c>
      <c r="F415" s="14">
        <f t="shared" si="6"/>
        <v>1028</v>
      </c>
      <c r="G415" s="36">
        <v>1028</v>
      </c>
      <c r="H415" s="36">
        <v>0</v>
      </c>
      <c r="I415" s="36">
        <v>1028</v>
      </c>
      <c r="J415" s="64">
        <v>4</v>
      </c>
      <c r="K415" s="64">
        <v>54</v>
      </c>
    </row>
    <row r="416" spans="1:13" ht="17.25" customHeight="1">
      <c r="A416" s="9"/>
      <c r="B416" s="9"/>
      <c r="C416" s="11" t="s">
        <v>421</v>
      </c>
      <c r="D416" s="15">
        <v>5484</v>
      </c>
      <c r="E416" s="16">
        <v>0</v>
      </c>
      <c r="F416" s="14">
        <f t="shared" si="6"/>
        <v>5484</v>
      </c>
      <c r="G416" s="36">
        <v>0</v>
      </c>
      <c r="H416" s="36">
        <v>0</v>
      </c>
      <c r="I416" s="36">
        <v>0</v>
      </c>
      <c r="J416" s="64">
        <v>6</v>
      </c>
      <c r="K416" s="64">
        <v>34</v>
      </c>
    </row>
    <row r="417" spans="1:11" ht="17.25" customHeight="1">
      <c r="A417" s="9"/>
      <c r="B417" s="9"/>
      <c r="C417" s="11" t="s">
        <v>422</v>
      </c>
      <c r="D417" s="15">
        <v>648</v>
      </c>
      <c r="E417" s="16">
        <v>0</v>
      </c>
      <c r="F417" s="14">
        <f t="shared" si="6"/>
        <v>648</v>
      </c>
      <c r="G417" s="36">
        <v>0</v>
      </c>
      <c r="H417" s="36">
        <v>0</v>
      </c>
      <c r="I417" s="36">
        <v>0</v>
      </c>
      <c r="J417" s="64">
        <v>3</v>
      </c>
      <c r="K417" s="64">
        <v>15</v>
      </c>
    </row>
    <row r="418" spans="1:11" ht="17.25" customHeight="1">
      <c r="A418" s="9"/>
      <c r="B418" s="9"/>
      <c r="C418" s="11" t="s">
        <v>423</v>
      </c>
      <c r="D418" s="15">
        <v>149</v>
      </c>
      <c r="E418" s="16">
        <v>0</v>
      </c>
      <c r="F418" s="14">
        <f t="shared" si="6"/>
        <v>149</v>
      </c>
      <c r="G418" s="36">
        <v>0</v>
      </c>
      <c r="H418" s="36">
        <v>0</v>
      </c>
      <c r="I418" s="36">
        <v>0</v>
      </c>
      <c r="J418" s="64">
        <v>10</v>
      </c>
      <c r="K418" s="64">
        <v>59</v>
      </c>
    </row>
    <row r="419" spans="1:11" ht="17.25" customHeight="1">
      <c r="A419" s="9"/>
      <c r="B419" s="9"/>
      <c r="C419" s="11"/>
      <c r="D419" s="16"/>
      <c r="E419" s="16"/>
      <c r="F419" s="14">
        <f t="shared" si="6"/>
        <v>0</v>
      </c>
      <c r="G419" s="36"/>
      <c r="H419" s="36"/>
      <c r="I419" s="36"/>
      <c r="J419" s="64"/>
      <c r="K419" s="64"/>
    </row>
    <row r="420" spans="1:11" s="89" customFormat="1" ht="17.25" customHeight="1">
      <c r="A420" s="141" t="s">
        <v>424</v>
      </c>
      <c r="B420" s="5" t="s">
        <v>425</v>
      </c>
      <c r="C420" s="6"/>
      <c r="D420" s="18">
        <v>0</v>
      </c>
      <c r="E420" s="18">
        <v>0</v>
      </c>
      <c r="F420" s="25">
        <f t="shared" si="6"/>
        <v>0</v>
      </c>
      <c r="G420" s="56">
        <v>0</v>
      </c>
      <c r="H420" s="56">
        <v>0</v>
      </c>
      <c r="I420" s="56">
        <v>0</v>
      </c>
      <c r="J420" s="56">
        <v>0</v>
      </c>
      <c r="K420" s="56">
        <v>0</v>
      </c>
    </row>
    <row r="421" spans="1:11" ht="17.25" customHeight="1">
      <c r="A421" s="9"/>
      <c r="B421" s="9"/>
      <c r="C421" s="11" t="s">
        <v>426</v>
      </c>
      <c r="D421" s="123">
        <v>1291</v>
      </c>
      <c r="E421" s="16"/>
      <c r="F421" s="14">
        <f t="shared" si="6"/>
        <v>1291</v>
      </c>
      <c r="G421" s="36">
        <v>212</v>
      </c>
      <c r="H421" s="36">
        <v>0</v>
      </c>
      <c r="I421" s="36">
        <v>0</v>
      </c>
      <c r="J421" s="64">
        <v>11</v>
      </c>
      <c r="K421" s="64">
        <v>162</v>
      </c>
    </row>
    <row r="422" spans="1:11" ht="17.25" customHeight="1">
      <c r="A422" s="9"/>
      <c r="B422" s="9"/>
      <c r="C422" s="11" t="s">
        <v>427</v>
      </c>
      <c r="D422" s="123">
        <v>418</v>
      </c>
      <c r="E422" s="16">
        <v>52</v>
      </c>
      <c r="F422" s="14">
        <f t="shared" si="6"/>
        <v>470</v>
      </c>
      <c r="G422" s="36">
        <v>180</v>
      </c>
      <c r="H422" s="36">
        <v>0</v>
      </c>
      <c r="I422" s="36">
        <v>0</v>
      </c>
      <c r="J422" s="64">
        <v>15</v>
      </c>
      <c r="K422" s="64">
        <v>43</v>
      </c>
    </row>
    <row r="423" spans="1:11" ht="17.25" customHeight="1">
      <c r="A423" s="9"/>
      <c r="B423" s="9"/>
      <c r="C423" s="11" t="s">
        <v>428</v>
      </c>
      <c r="D423" s="123">
        <v>36</v>
      </c>
      <c r="E423" s="16">
        <v>5</v>
      </c>
      <c r="F423" s="14">
        <f t="shared" si="6"/>
        <v>41</v>
      </c>
      <c r="G423" s="36">
        <v>0</v>
      </c>
      <c r="H423" s="36">
        <v>0</v>
      </c>
      <c r="I423" s="36">
        <v>0</v>
      </c>
      <c r="J423" s="64">
        <v>19</v>
      </c>
      <c r="K423" s="64">
        <v>0</v>
      </c>
    </row>
    <row r="424" spans="1:11" ht="17.25" customHeight="1">
      <c r="A424" s="9"/>
      <c r="B424" s="9"/>
      <c r="C424" s="11" t="s">
        <v>429</v>
      </c>
      <c r="D424" s="123">
        <v>184</v>
      </c>
      <c r="E424" s="16"/>
      <c r="F424" s="14">
        <f t="shared" si="6"/>
        <v>184</v>
      </c>
      <c r="G424" s="36">
        <v>0</v>
      </c>
      <c r="H424" s="36">
        <v>0</v>
      </c>
      <c r="I424" s="36">
        <v>0</v>
      </c>
      <c r="J424" s="64">
        <v>5</v>
      </c>
      <c r="K424" s="64">
        <v>33</v>
      </c>
    </row>
    <row r="425" spans="1:11" ht="17.25" customHeight="1">
      <c r="A425" s="9"/>
      <c r="B425" s="9"/>
      <c r="C425" s="11" t="s">
        <v>430</v>
      </c>
      <c r="D425" s="17">
        <v>100</v>
      </c>
      <c r="E425" s="16"/>
      <c r="F425" s="14">
        <f t="shared" si="6"/>
        <v>100</v>
      </c>
      <c r="G425" s="36">
        <v>0</v>
      </c>
      <c r="H425" s="36">
        <v>0</v>
      </c>
      <c r="I425" s="36">
        <v>0</v>
      </c>
      <c r="J425" s="64">
        <v>4</v>
      </c>
      <c r="K425" s="64">
        <v>20</v>
      </c>
    </row>
    <row r="426" spans="1:11" ht="17.25" customHeight="1">
      <c r="A426" s="9"/>
      <c r="B426" s="9"/>
      <c r="C426" s="11"/>
      <c r="D426" s="16"/>
      <c r="E426" s="16"/>
      <c r="F426" s="14">
        <f t="shared" si="6"/>
        <v>0</v>
      </c>
      <c r="G426" s="36"/>
      <c r="H426" s="36"/>
      <c r="I426" s="36"/>
      <c r="J426" s="64"/>
      <c r="K426" s="64"/>
    </row>
    <row r="427" spans="1:11" s="89" customFormat="1" ht="17.25" customHeight="1">
      <c r="A427" s="141" t="s">
        <v>431</v>
      </c>
      <c r="B427" s="5" t="s">
        <v>432</v>
      </c>
      <c r="C427" s="6"/>
      <c r="D427" s="18">
        <v>0</v>
      </c>
      <c r="E427" s="18">
        <v>0</v>
      </c>
      <c r="F427" s="25">
        <f t="shared" si="6"/>
        <v>0</v>
      </c>
      <c r="G427" s="56">
        <v>0</v>
      </c>
      <c r="H427" s="56">
        <v>0</v>
      </c>
      <c r="I427" s="56">
        <v>0</v>
      </c>
      <c r="J427" s="56">
        <v>0</v>
      </c>
      <c r="K427" s="56">
        <v>0</v>
      </c>
    </row>
    <row r="428" spans="1:11" ht="17.25" customHeight="1">
      <c r="A428" s="9"/>
      <c r="B428" s="9"/>
      <c r="C428" s="11" t="s">
        <v>433</v>
      </c>
      <c r="D428" s="16">
        <v>526</v>
      </c>
      <c r="E428" s="16">
        <v>2</v>
      </c>
      <c r="F428" s="14">
        <f t="shared" si="6"/>
        <v>528</v>
      </c>
      <c r="G428" s="36">
        <v>528</v>
      </c>
      <c r="H428" s="36">
        <v>0</v>
      </c>
      <c r="I428" s="36">
        <v>0</v>
      </c>
      <c r="J428" s="64">
        <v>7</v>
      </c>
      <c r="K428" s="64">
        <v>82</v>
      </c>
    </row>
    <row r="429" spans="1:11" ht="17.25" customHeight="1">
      <c r="A429" s="9"/>
      <c r="B429" s="9"/>
      <c r="C429" s="11" t="s">
        <v>434</v>
      </c>
      <c r="D429" s="16">
        <v>543</v>
      </c>
      <c r="E429" s="16">
        <v>0</v>
      </c>
      <c r="F429" s="14">
        <f t="shared" si="6"/>
        <v>543</v>
      </c>
      <c r="G429" s="36">
        <v>0</v>
      </c>
      <c r="H429" s="36">
        <v>0</v>
      </c>
      <c r="I429" s="36">
        <v>0</v>
      </c>
      <c r="J429" s="64">
        <v>18</v>
      </c>
      <c r="K429" s="64">
        <v>165</v>
      </c>
    </row>
    <row r="430" spans="1:11" ht="17.25" customHeight="1">
      <c r="A430" s="9"/>
      <c r="B430" s="9"/>
      <c r="C430" s="11" t="s">
        <v>435</v>
      </c>
      <c r="D430" s="16">
        <v>1428</v>
      </c>
      <c r="E430" s="16">
        <v>3</v>
      </c>
      <c r="F430" s="14">
        <f t="shared" si="6"/>
        <v>1431</v>
      </c>
      <c r="G430" s="36">
        <v>0</v>
      </c>
      <c r="H430" s="36">
        <v>0</v>
      </c>
      <c r="I430" s="36">
        <v>0</v>
      </c>
      <c r="J430" s="64">
        <v>19</v>
      </c>
      <c r="K430" s="64">
        <v>205</v>
      </c>
    </row>
    <row r="431" spans="1:11" ht="17.25" customHeight="1">
      <c r="A431" s="9"/>
      <c r="B431" s="9"/>
      <c r="C431" s="11" t="s">
        <v>436</v>
      </c>
      <c r="D431" s="16">
        <v>550</v>
      </c>
      <c r="E431" s="16">
        <v>0</v>
      </c>
      <c r="F431" s="14">
        <f t="shared" si="6"/>
        <v>550</v>
      </c>
      <c r="G431" s="36">
        <v>0</v>
      </c>
      <c r="H431" s="36">
        <v>0</v>
      </c>
      <c r="I431" s="36">
        <v>0</v>
      </c>
      <c r="J431" s="64">
        <v>11</v>
      </c>
      <c r="K431" s="64">
        <v>123</v>
      </c>
    </row>
    <row r="432" spans="1:11" ht="17.25" customHeight="1">
      <c r="A432" s="9"/>
      <c r="B432" s="9"/>
      <c r="C432" s="11" t="s">
        <v>437</v>
      </c>
      <c r="D432" s="16">
        <v>560</v>
      </c>
      <c r="E432" s="16">
        <v>0</v>
      </c>
      <c r="F432" s="14">
        <f t="shared" si="6"/>
        <v>560</v>
      </c>
      <c r="G432" s="36">
        <v>0</v>
      </c>
      <c r="H432" s="36">
        <v>0</v>
      </c>
      <c r="I432" s="36">
        <v>0</v>
      </c>
      <c r="J432" s="64">
        <v>13</v>
      </c>
      <c r="K432" s="64">
        <v>104</v>
      </c>
    </row>
    <row r="433" spans="1:11" ht="17.25" customHeight="1">
      <c r="A433" s="9"/>
      <c r="B433" s="9"/>
      <c r="C433" s="11" t="s">
        <v>438</v>
      </c>
      <c r="D433" s="16">
        <v>560</v>
      </c>
      <c r="E433" s="16">
        <v>0</v>
      </c>
      <c r="F433" s="14">
        <f t="shared" si="6"/>
        <v>560</v>
      </c>
      <c r="G433" s="36">
        <v>0</v>
      </c>
      <c r="H433" s="36">
        <v>0</v>
      </c>
      <c r="I433" s="36">
        <v>0</v>
      </c>
      <c r="J433" s="64">
        <v>9</v>
      </c>
      <c r="K433" s="64">
        <v>50</v>
      </c>
    </row>
    <row r="434" spans="1:11" ht="17.25" customHeight="1">
      <c r="A434" s="9"/>
      <c r="B434" s="9"/>
      <c r="C434" s="11"/>
      <c r="D434" s="16"/>
      <c r="E434" s="16"/>
      <c r="F434" s="14">
        <f t="shared" si="6"/>
        <v>0</v>
      </c>
      <c r="G434" s="36"/>
      <c r="H434" s="36"/>
      <c r="I434" s="36"/>
      <c r="J434" s="64"/>
      <c r="K434" s="64"/>
    </row>
    <row r="435" spans="1:11" s="89" customFormat="1" ht="17.25" customHeight="1">
      <c r="A435" s="141" t="s">
        <v>439</v>
      </c>
      <c r="B435" s="5" t="s">
        <v>440</v>
      </c>
      <c r="C435" s="6"/>
      <c r="D435" s="18">
        <v>0</v>
      </c>
      <c r="E435" s="18">
        <v>0</v>
      </c>
      <c r="F435" s="25">
        <f t="shared" si="6"/>
        <v>0</v>
      </c>
      <c r="G435" s="56">
        <v>0</v>
      </c>
      <c r="H435" s="56">
        <v>0</v>
      </c>
      <c r="I435" s="56">
        <v>0</v>
      </c>
      <c r="J435" s="56">
        <v>0</v>
      </c>
      <c r="K435" s="56">
        <v>0</v>
      </c>
    </row>
    <row r="436" spans="1:11" ht="17.25" customHeight="1">
      <c r="A436" s="9"/>
      <c r="B436" s="9"/>
      <c r="C436" s="11" t="s">
        <v>441</v>
      </c>
      <c r="D436" s="16">
        <v>870</v>
      </c>
      <c r="E436" s="16">
        <v>0</v>
      </c>
      <c r="F436" s="14">
        <f t="shared" si="6"/>
        <v>870</v>
      </c>
      <c r="G436" s="36">
        <v>0</v>
      </c>
      <c r="H436" s="36">
        <v>0</v>
      </c>
      <c r="I436" s="36">
        <v>0</v>
      </c>
      <c r="J436" s="64">
        <v>0</v>
      </c>
      <c r="K436" s="64">
        <v>0</v>
      </c>
    </row>
    <row r="437" spans="1:11" ht="17.25" customHeight="1">
      <c r="A437" s="9"/>
      <c r="B437" s="9"/>
      <c r="C437" s="11" t="s">
        <v>442</v>
      </c>
      <c r="D437" s="16">
        <v>736</v>
      </c>
      <c r="E437" s="16">
        <v>7</v>
      </c>
      <c r="F437" s="14">
        <f t="shared" si="6"/>
        <v>743</v>
      </c>
      <c r="G437" s="36">
        <v>66</v>
      </c>
      <c r="H437" s="36">
        <v>0</v>
      </c>
      <c r="I437" s="36">
        <v>0</v>
      </c>
      <c r="J437" s="64">
        <v>7</v>
      </c>
      <c r="K437" s="64">
        <v>54</v>
      </c>
    </row>
    <row r="438" spans="1:11" ht="17.25" customHeight="1">
      <c r="A438" s="9"/>
      <c r="B438" s="9"/>
      <c r="C438" s="11" t="s">
        <v>443</v>
      </c>
      <c r="D438" s="16">
        <v>3056</v>
      </c>
      <c r="E438" s="16">
        <v>0</v>
      </c>
      <c r="F438" s="14">
        <f t="shared" si="6"/>
        <v>3056</v>
      </c>
      <c r="G438" s="36">
        <v>0</v>
      </c>
      <c r="H438" s="36">
        <v>0</v>
      </c>
      <c r="I438" s="36">
        <v>0</v>
      </c>
      <c r="J438" s="64">
        <v>0</v>
      </c>
      <c r="K438" s="64">
        <v>0</v>
      </c>
    </row>
    <row r="439" spans="1:11" ht="17.25" customHeight="1">
      <c r="A439" s="9"/>
      <c r="B439" s="9"/>
      <c r="C439" s="11" t="s">
        <v>444</v>
      </c>
      <c r="D439" s="16">
        <v>1670</v>
      </c>
      <c r="E439" s="16">
        <v>0</v>
      </c>
      <c r="F439" s="14">
        <f t="shared" si="6"/>
        <v>1670</v>
      </c>
      <c r="G439" s="36">
        <v>0</v>
      </c>
      <c r="H439" s="36">
        <v>0</v>
      </c>
      <c r="I439" s="36">
        <v>0</v>
      </c>
      <c r="J439" s="64">
        <v>0</v>
      </c>
      <c r="K439" s="64">
        <v>0</v>
      </c>
    </row>
    <row r="440" spans="1:11" ht="17.25" customHeight="1">
      <c r="A440" s="9"/>
      <c r="B440" s="9"/>
      <c r="C440" s="11" t="s">
        <v>445</v>
      </c>
      <c r="D440" s="16">
        <v>936</v>
      </c>
      <c r="E440" s="16">
        <v>0</v>
      </c>
      <c r="F440" s="14">
        <f t="shared" si="6"/>
        <v>936</v>
      </c>
      <c r="G440" s="36">
        <v>0</v>
      </c>
      <c r="H440" s="36">
        <v>0</v>
      </c>
      <c r="I440" s="36">
        <v>0</v>
      </c>
      <c r="J440" s="64">
        <v>0</v>
      </c>
      <c r="K440" s="64">
        <v>0</v>
      </c>
    </row>
    <row r="441" spans="1:11" ht="17.25" customHeight="1">
      <c r="A441" s="9"/>
      <c r="B441" s="9"/>
      <c r="C441" s="11" t="s">
        <v>446</v>
      </c>
      <c r="D441" s="16">
        <v>2388</v>
      </c>
      <c r="E441" s="16">
        <v>0</v>
      </c>
      <c r="F441" s="14">
        <f t="shared" si="6"/>
        <v>2388</v>
      </c>
      <c r="G441" s="36">
        <v>0</v>
      </c>
      <c r="H441" s="36">
        <v>0</v>
      </c>
      <c r="I441" s="36">
        <v>0</v>
      </c>
      <c r="J441" s="64">
        <v>0</v>
      </c>
      <c r="K441" s="64">
        <v>0</v>
      </c>
    </row>
    <row r="442" spans="1:11" ht="17.25" customHeight="1">
      <c r="A442" s="9"/>
      <c r="B442" s="9"/>
      <c r="C442" s="11" t="s">
        <v>447</v>
      </c>
      <c r="D442" s="16">
        <v>1272</v>
      </c>
      <c r="E442" s="16">
        <v>0</v>
      </c>
      <c r="F442" s="14">
        <f t="shared" si="6"/>
        <v>1272</v>
      </c>
      <c r="G442" s="36">
        <v>0</v>
      </c>
      <c r="H442" s="36">
        <v>0</v>
      </c>
      <c r="I442" s="36">
        <v>0</v>
      </c>
      <c r="J442" s="64">
        <v>0</v>
      </c>
      <c r="K442" s="64">
        <v>0</v>
      </c>
    </row>
    <row r="443" spans="1:11" ht="17.25" customHeight="1">
      <c r="A443" s="9"/>
      <c r="B443" s="9"/>
      <c r="C443" s="11" t="s">
        <v>448</v>
      </c>
      <c r="D443" s="16">
        <v>592</v>
      </c>
      <c r="E443" s="16">
        <v>0</v>
      </c>
      <c r="F443" s="14">
        <f t="shared" si="6"/>
        <v>592</v>
      </c>
      <c r="G443" s="36">
        <v>0</v>
      </c>
      <c r="H443" s="36">
        <v>0</v>
      </c>
      <c r="I443" s="36">
        <v>0</v>
      </c>
      <c r="J443" s="64">
        <v>0</v>
      </c>
      <c r="K443" s="64">
        <v>0</v>
      </c>
    </row>
    <row r="444" spans="1:11" ht="17.25" customHeight="1">
      <c r="A444" s="9"/>
      <c r="B444" s="9"/>
      <c r="C444" s="11" t="s">
        <v>449</v>
      </c>
      <c r="D444" s="16">
        <v>1850</v>
      </c>
      <c r="E444" s="16">
        <v>0</v>
      </c>
      <c r="F444" s="14">
        <f t="shared" si="6"/>
        <v>1850</v>
      </c>
      <c r="G444" s="36">
        <v>0</v>
      </c>
      <c r="H444" s="36">
        <v>0</v>
      </c>
      <c r="I444" s="36">
        <v>0</v>
      </c>
      <c r="J444" s="64">
        <v>0</v>
      </c>
      <c r="K444" s="64">
        <v>0</v>
      </c>
    </row>
    <row r="445" spans="1:11" ht="17.25" customHeight="1">
      <c r="A445" s="9"/>
      <c r="B445" s="9"/>
      <c r="C445" s="11" t="s">
        <v>450</v>
      </c>
      <c r="D445" s="16">
        <v>1030</v>
      </c>
      <c r="E445" s="16">
        <v>0</v>
      </c>
      <c r="F445" s="14">
        <f t="shared" si="6"/>
        <v>1030</v>
      </c>
      <c r="G445" s="36">
        <v>0</v>
      </c>
      <c r="H445" s="36">
        <v>0</v>
      </c>
      <c r="I445" s="36">
        <v>0</v>
      </c>
      <c r="J445" s="64">
        <v>0</v>
      </c>
      <c r="K445" s="64">
        <v>0</v>
      </c>
    </row>
    <row r="446" spans="1:11" ht="17.25" customHeight="1">
      <c r="A446" s="9"/>
      <c r="B446" s="9"/>
      <c r="C446" s="11" t="s">
        <v>451</v>
      </c>
      <c r="D446" s="16">
        <v>1248</v>
      </c>
      <c r="E446" s="16">
        <v>0</v>
      </c>
      <c r="F446" s="14">
        <f t="shared" si="6"/>
        <v>1248</v>
      </c>
      <c r="G446" s="36">
        <v>0</v>
      </c>
      <c r="H446" s="36">
        <v>0</v>
      </c>
      <c r="I446" s="36">
        <v>0</v>
      </c>
      <c r="J446" s="64">
        <v>0</v>
      </c>
      <c r="K446" s="64">
        <v>0</v>
      </c>
    </row>
    <row r="447" spans="1:11" ht="17.25" customHeight="1">
      <c r="A447" s="9"/>
      <c r="B447" s="9"/>
      <c r="C447" s="11" t="s">
        <v>452</v>
      </c>
      <c r="D447" s="16">
        <v>5768</v>
      </c>
      <c r="E447" s="16">
        <v>0</v>
      </c>
      <c r="F447" s="14">
        <f t="shared" si="6"/>
        <v>5768</v>
      </c>
      <c r="G447" s="123">
        <v>0</v>
      </c>
      <c r="H447" s="36">
        <v>0</v>
      </c>
      <c r="I447" s="36">
        <v>0</v>
      </c>
      <c r="J447" s="64">
        <v>0</v>
      </c>
      <c r="K447" s="64">
        <v>0</v>
      </c>
    </row>
    <row r="448" spans="1:11" ht="17.25" customHeight="1">
      <c r="A448" s="9"/>
      <c r="B448" s="9"/>
      <c r="C448" s="11" t="s">
        <v>453</v>
      </c>
      <c r="D448" s="16">
        <v>1212</v>
      </c>
      <c r="E448" s="16">
        <v>0</v>
      </c>
      <c r="F448" s="14">
        <f t="shared" si="6"/>
        <v>1212</v>
      </c>
      <c r="G448" s="36">
        <v>0</v>
      </c>
      <c r="H448" s="36">
        <v>0</v>
      </c>
      <c r="I448" s="36">
        <v>0</v>
      </c>
      <c r="J448" s="64">
        <v>0</v>
      </c>
      <c r="K448" s="64">
        <v>0</v>
      </c>
    </row>
    <row r="449" spans="1:11" ht="17.25" customHeight="1">
      <c r="A449" s="9"/>
      <c r="B449" s="9"/>
      <c r="C449" s="11" t="s">
        <v>454</v>
      </c>
      <c r="D449" s="16">
        <v>1446</v>
      </c>
      <c r="E449" s="16">
        <v>0</v>
      </c>
      <c r="F449" s="14">
        <f t="shared" si="6"/>
        <v>1446</v>
      </c>
      <c r="G449" s="36">
        <v>0</v>
      </c>
      <c r="H449" s="36">
        <v>0</v>
      </c>
      <c r="I449" s="36">
        <v>0</v>
      </c>
      <c r="J449" s="64">
        <v>0</v>
      </c>
      <c r="K449" s="64">
        <v>0</v>
      </c>
    </row>
    <row r="450" spans="1:11" ht="17.25" customHeight="1">
      <c r="A450" s="9"/>
      <c r="B450" s="9"/>
      <c r="C450" s="11" t="s">
        <v>455</v>
      </c>
      <c r="D450" s="16">
        <v>1280</v>
      </c>
      <c r="E450" s="16">
        <v>0</v>
      </c>
      <c r="F450" s="14">
        <f t="shared" si="6"/>
        <v>1280</v>
      </c>
      <c r="G450" s="36">
        <v>0</v>
      </c>
      <c r="H450" s="36">
        <v>0</v>
      </c>
      <c r="I450" s="36">
        <v>0</v>
      </c>
      <c r="J450" s="64">
        <v>0</v>
      </c>
      <c r="K450" s="64">
        <v>0</v>
      </c>
    </row>
    <row r="451" spans="1:11" ht="17.25" customHeight="1">
      <c r="A451" s="9"/>
      <c r="B451" s="9"/>
      <c r="C451" s="11" t="s">
        <v>456</v>
      </c>
      <c r="D451" s="16">
        <v>1080</v>
      </c>
      <c r="E451" s="16">
        <v>0</v>
      </c>
      <c r="F451" s="14">
        <f t="shared" si="6"/>
        <v>1080</v>
      </c>
      <c r="G451" s="36">
        <v>0</v>
      </c>
      <c r="H451" s="36">
        <v>0</v>
      </c>
      <c r="I451" s="36">
        <v>0</v>
      </c>
      <c r="J451" s="64">
        <v>0</v>
      </c>
      <c r="K451" s="64">
        <v>0</v>
      </c>
    </row>
    <row r="452" spans="1:11" ht="17.25" customHeight="1">
      <c r="A452" s="9"/>
      <c r="B452" s="9"/>
      <c r="C452" s="11" t="s">
        <v>457</v>
      </c>
      <c r="D452" s="16">
        <v>721</v>
      </c>
      <c r="E452" s="16">
        <v>6</v>
      </c>
      <c r="F452" s="14">
        <f t="shared" si="6"/>
        <v>727</v>
      </c>
      <c r="G452" s="36">
        <v>0</v>
      </c>
      <c r="H452" s="36">
        <v>4</v>
      </c>
      <c r="I452" s="36">
        <v>1</v>
      </c>
      <c r="J452" s="64">
        <v>8</v>
      </c>
      <c r="K452" s="64">
        <v>80</v>
      </c>
    </row>
    <row r="453" spans="1:11" ht="17.25" customHeight="1">
      <c r="A453" s="9"/>
      <c r="B453" s="9"/>
      <c r="C453" s="11" t="s">
        <v>458</v>
      </c>
      <c r="D453" s="16">
        <v>1016</v>
      </c>
      <c r="E453" s="16">
        <v>0</v>
      </c>
      <c r="F453" s="14">
        <f t="shared" si="6"/>
        <v>1016</v>
      </c>
      <c r="G453" s="36">
        <v>0</v>
      </c>
      <c r="H453" s="36">
        <v>0</v>
      </c>
      <c r="I453" s="36">
        <v>0</v>
      </c>
      <c r="J453" s="64">
        <v>0</v>
      </c>
      <c r="K453" s="64">
        <v>0</v>
      </c>
    </row>
    <row r="454" spans="1:11" ht="17.25" customHeight="1">
      <c r="A454" s="9"/>
      <c r="B454" s="9"/>
      <c r="C454" s="11" t="s">
        <v>459</v>
      </c>
      <c r="D454" s="16">
        <v>1060</v>
      </c>
      <c r="E454" s="16">
        <v>0</v>
      </c>
      <c r="F454" s="14">
        <f t="shared" si="6"/>
        <v>1060</v>
      </c>
      <c r="G454" s="36">
        <v>0</v>
      </c>
      <c r="H454" s="36">
        <v>0</v>
      </c>
      <c r="I454" s="36">
        <v>0</v>
      </c>
      <c r="J454" s="64">
        <v>0</v>
      </c>
      <c r="K454" s="64">
        <v>0</v>
      </c>
    </row>
    <row r="455" spans="1:11" ht="17.25" customHeight="1">
      <c r="A455" s="9"/>
      <c r="B455" s="9"/>
      <c r="C455" s="11" t="s">
        <v>460</v>
      </c>
      <c r="D455" s="16">
        <v>1042</v>
      </c>
      <c r="E455" s="16">
        <v>0</v>
      </c>
      <c r="F455" s="14">
        <f t="shared" si="6"/>
        <v>1042</v>
      </c>
      <c r="G455" s="36">
        <v>0</v>
      </c>
      <c r="H455" s="36">
        <v>0</v>
      </c>
      <c r="I455" s="36">
        <v>0</v>
      </c>
      <c r="J455" s="64">
        <v>0</v>
      </c>
      <c r="K455" s="64">
        <v>0</v>
      </c>
    </row>
    <row r="456" spans="1:11" ht="17.25" customHeight="1">
      <c r="A456" s="9"/>
      <c r="B456" s="9"/>
      <c r="C456" s="11" t="s">
        <v>461</v>
      </c>
      <c r="D456" s="16">
        <v>1888</v>
      </c>
      <c r="E456" s="16">
        <v>0</v>
      </c>
      <c r="F456" s="14">
        <f t="shared" si="6"/>
        <v>1888</v>
      </c>
      <c r="G456" s="36">
        <v>0</v>
      </c>
      <c r="H456" s="36">
        <v>0</v>
      </c>
      <c r="I456" s="36">
        <v>0</v>
      </c>
      <c r="J456" s="64">
        <v>0</v>
      </c>
      <c r="K456" s="64">
        <v>0</v>
      </c>
    </row>
    <row r="457" spans="1:11" ht="17.25" customHeight="1">
      <c r="A457" s="9"/>
      <c r="B457" s="9"/>
      <c r="C457" s="11" t="s">
        <v>462</v>
      </c>
      <c r="D457" s="16">
        <v>5016</v>
      </c>
      <c r="E457" s="16">
        <v>0</v>
      </c>
      <c r="F457" s="14">
        <f t="shared" si="6"/>
        <v>5016</v>
      </c>
      <c r="G457" s="36">
        <v>0</v>
      </c>
      <c r="H457" s="36">
        <v>0</v>
      </c>
      <c r="I457" s="36">
        <v>0</v>
      </c>
      <c r="J457" s="64">
        <v>0</v>
      </c>
      <c r="K457" s="64">
        <v>0</v>
      </c>
    </row>
    <row r="458" spans="1:11" ht="17.25" customHeight="1">
      <c r="A458" s="9"/>
      <c r="B458" s="9"/>
      <c r="C458" s="11" t="s">
        <v>463</v>
      </c>
      <c r="D458" s="16">
        <v>388</v>
      </c>
      <c r="E458" s="16">
        <v>3</v>
      </c>
      <c r="F458" s="14">
        <f t="shared" ref="F458:F521" si="7">SUM(D458+E458)</f>
        <v>391</v>
      </c>
      <c r="G458" s="36">
        <v>0</v>
      </c>
      <c r="H458" s="36">
        <v>0</v>
      </c>
      <c r="I458" s="36">
        <v>0</v>
      </c>
      <c r="J458" s="64">
        <v>9</v>
      </c>
      <c r="K458" s="64">
        <v>48</v>
      </c>
    </row>
    <row r="459" spans="1:11" ht="17.25" customHeight="1">
      <c r="A459" s="9"/>
      <c r="B459" s="9"/>
      <c r="C459" s="11" t="s">
        <v>464</v>
      </c>
      <c r="D459" s="16">
        <v>584</v>
      </c>
      <c r="E459" s="16">
        <v>0</v>
      </c>
      <c r="F459" s="14">
        <f t="shared" si="7"/>
        <v>584</v>
      </c>
      <c r="G459" s="36">
        <v>0</v>
      </c>
      <c r="H459" s="36">
        <v>0</v>
      </c>
      <c r="I459" s="36">
        <v>0</v>
      </c>
      <c r="J459" s="64">
        <v>0</v>
      </c>
      <c r="K459" s="64">
        <v>0</v>
      </c>
    </row>
    <row r="460" spans="1:11" ht="17.25" customHeight="1">
      <c r="A460" s="21"/>
      <c r="B460" s="21"/>
      <c r="C460" s="22"/>
      <c r="D460" s="16"/>
      <c r="E460" s="16"/>
      <c r="F460" s="14">
        <f t="shared" si="7"/>
        <v>0</v>
      </c>
      <c r="G460" s="36"/>
      <c r="H460" s="36"/>
      <c r="I460" s="36"/>
      <c r="J460" s="64"/>
      <c r="K460" s="64"/>
    </row>
    <row r="461" spans="1:11" s="89" customFormat="1" ht="17.25" customHeight="1">
      <c r="A461" s="141" t="s">
        <v>465</v>
      </c>
      <c r="B461" s="5" t="s">
        <v>466</v>
      </c>
      <c r="C461" s="6"/>
      <c r="D461" s="18">
        <v>0</v>
      </c>
      <c r="E461" s="18">
        <v>0</v>
      </c>
      <c r="F461" s="25">
        <f t="shared" si="7"/>
        <v>0</v>
      </c>
      <c r="G461" s="56">
        <v>0</v>
      </c>
      <c r="H461" s="56">
        <v>0</v>
      </c>
      <c r="I461" s="56">
        <v>0</v>
      </c>
      <c r="J461" s="56">
        <v>0</v>
      </c>
      <c r="K461" s="56">
        <v>0</v>
      </c>
    </row>
    <row r="462" spans="1:11" ht="17.25" customHeight="1">
      <c r="A462" s="9"/>
      <c r="B462" s="9"/>
      <c r="C462" s="11" t="s">
        <v>467</v>
      </c>
      <c r="D462" s="17">
        <v>1380</v>
      </c>
      <c r="E462" s="16">
        <v>0</v>
      </c>
      <c r="F462" s="14">
        <f t="shared" si="7"/>
        <v>1380</v>
      </c>
      <c r="G462" s="36">
        <v>0</v>
      </c>
      <c r="H462" s="36">
        <v>0</v>
      </c>
      <c r="I462" s="36">
        <v>0</v>
      </c>
      <c r="J462" s="64">
        <v>22</v>
      </c>
      <c r="K462" s="64">
        <v>138</v>
      </c>
    </row>
    <row r="463" spans="1:11" ht="17.25" customHeight="1">
      <c r="A463" s="9"/>
      <c r="B463" s="9"/>
      <c r="C463" s="11" t="s">
        <v>468</v>
      </c>
      <c r="D463" s="17">
        <v>1010</v>
      </c>
      <c r="E463" s="16">
        <v>0</v>
      </c>
      <c r="F463" s="14">
        <f t="shared" si="7"/>
        <v>1010</v>
      </c>
      <c r="G463" s="36">
        <v>0</v>
      </c>
      <c r="H463" s="36">
        <v>0</v>
      </c>
      <c r="I463" s="36">
        <v>0</v>
      </c>
      <c r="J463" s="64">
        <v>7</v>
      </c>
      <c r="K463" s="64">
        <v>101</v>
      </c>
    </row>
    <row r="464" spans="1:11" ht="17.25" customHeight="1">
      <c r="A464" s="9"/>
      <c r="B464" s="9"/>
      <c r="C464" s="11" t="s">
        <v>469</v>
      </c>
      <c r="D464" s="17">
        <v>260</v>
      </c>
      <c r="E464" s="16">
        <v>0</v>
      </c>
      <c r="F464" s="14">
        <f t="shared" si="7"/>
        <v>260</v>
      </c>
      <c r="G464" s="36">
        <v>0</v>
      </c>
      <c r="H464" s="36">
        <v>0</v>
      </c>
      <c r="I464" s="36">
        <v>0</v>
      </c>
      <c r="J464" s="64">
        <v>7</v>
      </c>
      <c r="K464" s="64">
        <v>70</v>
      </c>
    </row>
    <row r="465" spans="1:11" ht="17.25" customHeight="1">
      <c r="A465" s="9"/>
      <c r="B465" s="9"/>
      <c r="C465" s="11" t="s">
        <v>470</v>
      </c>
      <c r="D465" s="17">
        <v>300</v>
      </c>
      <c r="E465" s="16">
        <v>0</v>
      </c>
      <c r="F465" s="14">
        <f t="shared" si="7"/>
        <v>300</v>
      </c>
      <c r="G465" s="36">
        <v>0</v>
      </c>
      <c r="H465" s="36">
        <v>0</v>
      </c>
      <c r="I465" s="36">
        <v>0</v>
      </c>
      <c r="J465" s="64">
        <v>7</v>
      </c>
      <c r="K465" s="64">
        <v>71</v>
      </c>
    </row>
    <row r="466" spans="1:11" ht="17.25" customHeight="1">
      <c r="A466" s="9"/>
      <c r="B466" s="9"/>
      <c r="C466" s="11" t="s">
        <v>471</v>
      </c>
      <c r="D466" s="17">
        <v>900</v>
      </c>
      <c r="E466" s="16">
        <v>0</v>
      </c>
      <c r="F466" s="14">
        <f t="shared" si="7"/>
        <v>900</v>
      </c>
      <c r="G466" s="36">
        <v>0</v>
      </c>
      <c r="H466" s="36">
        <v>0</v>
      </c>
      <c r="I466" s="36">
        <v>0</v>
      </c>
      <c r="J466" s="64">
        <v>6</v>
      </c>
      <c r="K466" s="64">
        <v>90</v>
      </c>
    </row>
    <row r="467" spans="1:11" ht="17.25" customHeight="1">
      <c r="A467" s="9"/>
      <c r="B467" s="9"/>
      <c r="C467" s="11" t="s">
        <v>472</v>
      </c>
      <c r="D467" s="17">
        <v>1170</v>
      </c>
      <c r="E467" s="16">
        <v>0</v>
      </c>
      <c r="F467" s="14">
        <f t="shared" si="7"/>
        <v>1170</v>
      </c>
      <c r="G467" s="36">
        <v>0</v>
      </c>
      <c r="H467" s="36">
        <v>0</v>
      </c>
      <c r="I467" s="36">
        <v>0</v>
      </c>
      <c r="J467" s="64">
        <v>11</v>
      </c>
      <c r="K467" s="64">
        <v>117</v>
      </c>
    </row>
    <row r="468" spans="1:11" ht="17.25" customHeight="1">
      <c r="A468" s="9"/>
      <c r="B468" s="9"/>
      <c r="C468" s="11" t="s">
        <v>473</v>
      </c>
      <c r="D468" s="17">
        <v>526</v>
      </c>
      <c r="E468" s="16">
        <v>0</v>
      </c>
      <c r="F468" s="14">
        <f t="shared" si="7"/>
        <v>526</v>
      </c>
      <c r="G468" s="36">
        <v>0</v>
      </c>
      <c r="H468" s="36">
        <v>0</v>
      </c>
      <c r="I468" s="36">
        <v>0</v>
      </c>
      <c r="J468" s="64">
        <v>9</v>
      </c>
      <c r="K468" s="64">
        <v>96</v>
      </c>
    </row>
    <row r="469" spans="1:11" ht="17.25" customHeight="1">
      <c r="A469" s="9"/>
      <c r="B469" s="9"/>
      <c r="C469" s="11" t="s">
        <v>474</v>
      </c>
      <c r="D469" s="17">
        <v>1330</v>
      </c>
      <c r="E469" s="16">
        <v>0</v>
      </c>
      <c r="F469" s="14">
        <f t="shared" si="7"/>
        <v>1330</v>
      </c>
      <c r="G469" s="36">
        <v>0</v>
      </c>
      <c r="H469" s="36">
        <v>0</v>
      </c>
      <c r="I469" s="36">
        <v>0</v>
      </c>
      <c r="J469" s="64">
        <v>15</v>
      </c>
      <c r="K469" s="64">
        <v>133</v>
      </c>
    </row>
    <row r="470" spans="1:11" ht="17.25" customHeight="1">
      <c r="A470" s="9"/>
      <c r="B470" s="9"/>
      <c r="C470" s="11" t="s">
        <v>475</v>
      </c>
      <c r="D470" s="17">
        <v>3750</v>
      </c>
      <c r="E470" s="16">
        <v>0</v>
      </c>
      <c r="F470" s="14">
        <f t="shared" si="7"/>
        <v>3750</v>
      </c>
      <c r="G470" s="36">
        <v>0</v>
      </c>
      <c r="H470" s="36">
        <v>0</v>
      </c>
      <c r="I470" s="36">
        <v>0</v>
      </c>
      <c r="J470" s="64">
        <v>30</v>
      </c>
      <c r="K470" s="64">
        <v>375</v>
      </c>
    </row>
    <row r="471" spans="1:11" ht="17.25" customHeight="1">
      <c r="A471" s="9"/>
      <c r="B471" s="9"/>
      <c r="C471" s="11" t="s">
        <v>476</v>
      </c>
      <c r="D471" s="17">
        <v>730</v>
      </c>
      <c r="E471" s="16">
        <v>0</v>
      </c>
      <c r="F471" s="14">
        <f t="shared" si="7"/>
        <v>730</v>
      </c>
      <c r="G471" s="36">
        <v>0</v>
      </c>
      <c r="H471" s="36">
        <v>0</v>
      </c>
      <c r="I471" s="36">
        <v>0</v>
      </c>
      <c r="J471" s="64">
        <v>7</v>
      </c>
      <c r="K471" s="64">
        <v>73</v>
      </c>
    </row>
    <row r="472" spans="1:11" ht="17.25" customHeight="1">
      <c r="A472" s="9"/>
      <c r="B472" s="9"/>
      <c r="C472" s="11" t="s">
        <v>477</v>
      </c>
      <c r="D472" s="17">
        <v>5320</v>
      </c>
      <c r="E472" s="16">
        <v>0</v>
      </c>
      <c r="F472" s="14">
        <f t="shared" si="7"/>
        <v>5320</v>
      </c>
      <c r="G472" s="36">
        <v>0</v>
      </c>
      <c r="H472" s="36">
        <v>0</v>
      </c>
      <c r="I472" s="36">
        <v>0</v>
      </c>
      <c r="J472" s="64">
        <v>22</v>
      </c>
      <c r="K472" s="64">
        <v>532</v>
      </c>
    </row>
    <row r="473" spans="1:11" ht="17.25" customHeight="1">
      <c r="A473" s="9"/>
      <c r="B473" s="9"/>
      <c r="C473" s="11" t="s">
        <v>478</v>
      </c>
      <c r="D473" s="17">
        <v>1450</v>
      </c>
      <c r="E473" s="16">
        <v>0</v>
      </c>
      <c r="F473" s="14">
        <f t="shared" si="7"/>
        <v>1450</v>
      </c>
      <c r="G473" s="36">
        <v>0</v>
      </c>
      <c r="H473" s="36">
        <v>0</v>
      </c>
      <c r="I473" s="36">
        <v>0</v>
      </c>
      <c r="J473" s="64">
        <v>10</v>
      </c>
      <c r="K473" s="64">
        <v>145</v>
      </c>
    </row>
    <row r="474" spans="1:11" ht="17.25" customHeight="1">
      <c r="A474" s="9"/>
      <c r="B474" s="9"/>
      <c r="C474" s="11" t="s">
        <v>479</v>
      </c>
      <c r="D474" s="17">
        <v>1500</v>
      </c>
      <c r="E474" s="16">
        <v>0</v>
      </c>
      <c r="F474" s="14">
        <f t="shared" si="7"/>
        <v>1500</v>
      </c>
      <c r="G474" s="36">
        <v>0</v>
      </c>
      <c r="H474" s="36">
        <v>0</v>
      </c>
      <c r="I474" s="36">
        <v>0</v>
      </c>
      <c r="J474" s="64">
        <v>22</v>
      </c>
      <c r="K474" s="64">
        <v>150</v>
      </c>
    </row>
    <row r="475" spans="1:11" ht="17.25" customHeight="1">
      <c r="A475" s="9"/>
      <c r="B475" s="9"/>
      <c r="C475" s="11" t="s">
        <v>480</v>
      </c>
      <c r="D475" s="17">
        <v>860</v>
      </c>
      <c r="E475" s="16">
        <v>0</v>
      </c>
      <c r="F475" s="14">
        <f t="shared" si="7"/>
        <v>860</v>
      </c>
      <c r="G475" s="36">
        <v>0</v>
      </c>
      <c r="H475" s="36">
        <v>0</v>
      </c>
      <c r="I475" s="36">
        <v>0</v>
      </c>
      <c r="J475" s="64">
        <v>11</v>
      </c>
      <c r="K475" s="64">
        <v>86</v>
      </c>
    </row>
    <row r="476" spans="1:11" ht="17.25" customHeight="1">
      <c r="A476" s="9"/>
      <c r="B476" s="9"/>
      <c r="C476" s="11" t="s">
        <v>481</v>
      </c>
      <c r="D476" s="17">
        <v>1000</v>
      </c>
      <c r="E476" s="16">
        <v>0</v>
      </c>
      <c r="F476" s="14">
        <f t="shared" si="7"/>
        <v>1000</v>
      </c>
      <c r="G476" s="36">
        <v>0</v>
      </c>
      <c r="H476" s="36">
        <v>0</v>
      </c>
      <c r="I476" s="36">
        <v>0</v>
      </c>
      <c r="J476" s="64">
        <v>8</v>
      </c>
      <c r="K476" s="64">
        <v>100</v>
      </c>
    </row>
    <row r="477" spans="1:11" ht="17.25" customHeight="1">
      <c r="A477" s="9"/>
      <c r="B477" s="9"/>
      <c r="C477" s="11" t="s">
        <v>482</v>
      </c>
      <c r="D477" s="17">
        <v>430</v>
      </c>
      <c r="E477" s="16">
        <v>0</v>
      </c>
      <c r="F477" s="14">
        <f t="shared" si="7"/>
        <v>430</v>
      </c>
      <c r="G477" s="36">
        <v>0</v>
      </c>
      <c r="H477" s="36">
        <v>0</v>
      </c>
      <c r="I477" s="36">
        <v>0</v>
      </c>
      <c r="J477" s="64">
        <v>8</v>
      </c>
      <c r="K477" s="64">
        <v>43</v>
      </c>
    </row>
    <row r="478" spans="1:11" ht="17.25" customHeight="1">
      <c r="A478" s="9"/>
      <c r="B478" s="9"/>
      <c r="C478" s="11" t="s">
        <v>483</v>
      </c>
      <c r="D478" s="17">
        <v>640</v>
      </c>
      <c r="E478" s="16">
        <v>0</v>
      </c>
      <c r="F478" s="14">
        <f t="shared" si="7"/>
        <v>640</v>
      </c>
      <c r="G478" s="36">
        <v>0</v>
      </c>
      <c r="H478" s="36">
        <v>0</v>
      </c>
      <c r="I478" s="36">
        <v>0</v>
      </c>
      <c r="J478" s="64">
        <v>10</v>
      </c>
      <c r="K478" s="64">
        <v>64</v>
      </c>
    </row>
    <row r="479" spans="1:11" ht="17.25" customHeight="1">
      <c r="A479" s="9"/>
      <c r="B479" s="9"/>
      <c r="C479" s="11"/>
      <c r="D479" s="16"/>
      <c r="E479" s="16"/>
      <c r="F479" s="14"/>
      <c r="G479" s="36"/>
      <c r="H479" s="36"/>
      <c r="I479" s="36"/>
      <c r="J479" s="64"/>
      <c r="K479" s="64"/>
    </row>
    <row r="480" spans="1:11" s="89" customFormat="1" ht="17.25" customHeight="1">
      <c r="A480" s="141" t="s">
        <v>484</v>
      </c>
      <c r="B480" s="5" t="s">
        <v>485</v>
      </c>
      <c r="C480" s="6"/>
      <c r="D480" s="26">
        <v>11823</v>
      </c>
      <c r="E480" s="18">
        <v>2</v>
      </c>
      <c r="F480" s="25">
        <f t="shared" si="7"/>
        <v>11825</v>
      </c>
      <c r="G480" s="56">
        <v>369</v>
      </c>
      <c r="H480" s="56">
        <v>0</v>
      </c>
      <c r="I480" s="56">
        <v>0</v>
      </c>
      <c r="J480" s="56">
        <v>163</v>
      </c>
      <c r="K480" s="56">
        <v>0</v>
      </c>
    </row>
    <row r="481" spans="1:11" s="90" customFormat="1" ht="17.25" customHeight="1">
      <c r="A481" s="37"/>
      <c r="B481" s="37"/>
      <c r="C481" s="11" t="s">
        <v>486</v>
      </c>
      <c r="D481" s="40">
        <v>616</v>
      </c>
      <c r="E481" s="38">
        <v>0</v>
      </c>
      <c r="F481" s="14">
        <f t="shared" si="7"/>
        <v>616</v>
      </c>
      <c r="G481" s="36">
        <v>0</v>
      </c>
      <c r="H481" s="36">
        <v>0</v>
      </c>
      <c r="I481" s="36">
        <v>0</v>
      </c>
      <c r="J481" s="63">
        <v>14</v>
      </c>
      <c r="K481" s="63">
        <v>0</v>
      </c>
    </row>
    <row r="482" spans="1:11" s="90" customFormat="1" ht="17.25" customHeight="1">
      <c r="A482" s="37"/>
      <c r="B482" s="37"/>
      <c r="C482" s="11" t="s">
        <v>487</v>
      </c>
      <c r="D482" s="40">
        <v>1364</v>
      </c>
      <c r="E482" s="38">
        <v>2</v>
      </c>
      <c r="F482" s="14">
        <f t="shared" si="7"/>
        <v>1366</v>
      </c>
      <c r="G482" s="36">
        <v>74</v>
      </c>
      <c r="H482" s="36">
        <v>0</v>
      </c>
      <c r="I482" s="36">
        <v>0</v>
      </c>
      <c r="J482" s="63">
        <v>12</v>
      </c>
      <c r="K482" s="63">
        <v>0</v>
      </c>
    </row>
    <row r="483" spans="1:11" s="90" customFormat="1" ht="17.25" customHeight="1">
      <c r="A483" s="37"/>
      <c r="B483" s="37"/>
      <c r="C483" s="11" t="s">
        <v>488</v>
      </c>
      <c r="D483" s="40">
        <v>486</v>
      </c>
      <c r="E483" s="38">
        <v>0</v>
      </c>
      <c r="F483" s="14">
        <f t="shared" si="7"/>
        <v>486</v>
      </c>
      <c r="G483" s="36">
        <v>0</v>
      </c>
      <c r="H483" s="36">
        <v>0</v>
      </c>
      <c r="I483" s="36">
        <v>0</v>
      </c>
      <c r="J483" s="63">
        <v>7</v>
      </c>
      <c r="K483" s="63">
        <v>0</v>
      </c>
    </row>
    <row r="484" spans="1:11" s="90" customFormat="1" ht="17.25" customHeight="1">
      <c r="A484" s="37"/>
      <c r="B484" s="37"/>
      <c r="C484" s="11" t="s">
        <v>489</v>
      </c>
      <c r="D484" s="40">
        <v>662</v>
      </c>
      <c r="E484" s="38">
        <v>0</v>
      </c>
      <c r="F484" s="14">
        <f t="shared" si="7"/>
        <v>662</v>
      </c>
      <c r="G484" s="36">
        <v>0</v>
      </c>
      <c r="H484" s="36">
        <v>0</v>
      </c>
      <c r="I484" s="36">
        <v>0</v>
      </c>
      <c r="J484" s="63">
        <v>11</v>
      </c>
      <c r="K484" s="63">
        <v>0</v>
      </c>
    </row>
    <row r="485" spans="1:11" s="90" customFormat="1" ht="17.25" customHeight="1">
      <c r="A485" s="37"/>
      <c r="B485" s="37"/>
      <c r="C485" s="11" t="s">
        <v>490</v>
      </c>
      <c r="D485" s="40">
        <v>1218</v>
      </c>
      <c r="E485" s="38">
        <v>0</v>
      </c>
      <c r="F485" s="14">
        <f t="shared" si="7"/>
        <v>1218</v>
      </c>
      <c r="G485" s="36">
        <v>48</v>
      </c>
      <c r="H485" s="36">
        <v>0</v>
      </c>
      <c r="I485" s="36">
        <v>0</v>
      </c>
      <c r="J485" s="63">
        <v>16</v>
      </c>
      <c r="K485" s="63">
        <v>0</v>
      </c>
    </row>
    <row r="486" spans="1:11" s="90" customFormat="1" ht="17.25" customHeight="1">
      <c r="A486" s="37"/>
      <c r="B486" s="37"/>
      <c r="C486" s="11" t="s">
        <v>491</v>
      </c>
      <c r="D486" s="40">
        <v>961</v>
      </c>
      <c r="E486" s="38">
        <v>0</v>
      </c>
      <c r="F486" s="14">
        <f t="shared" si="7"/>
        <v>961</v>
      </c>
      <c r="G486" s="36">
        <v>123</v>
      </c>
      <c r="H486" s="36">
        <v>0</v>
      </c>
      <c r="I486" s="36">
        <v>0</v>
      </c>
      <c r="J486" s="63">
        <v>9</v>
      </c>
      <c r="K486" s="63">
        <v>0</v>
      </c>
    </row>
    <row r="487" spans="1:11" s="90" customFormat="1" ht="17.25" customHeight="1">
      <c r="A487" s="37"/>
      <c r="B487" s="37"/>
      <c r="C487" s="11" t="s">
        <v>492</v>
      </c>
      <c r="D487" s="40">
        <v>1261</v>
      </c>
      <c r="E487" s="38">
        <v>0</v>
      </c>
      <c r="F487" s="14">
        <f t="shared" si="7"/>
        <v>1261</v>
      </c>
      <c r="G487" s="36">
        <v>31</v>
      </c>
      <c r="H487" s="36">
        <v>0</v>
      </c>
      <c r="I487" s="36">
        <v>0</v>
      </c>
      <c r="J487" s="63">
        <v>10</v>
      </c>
      <c r="K487" s="63">
        <v>0</v>
      </c>
    </row>
    <row r="488" spans="1:11" s="90" customFormat="1" ht="17.25" customHeight="1">
      <c r="A488" s="37"/>
      <c r="B488" s="37"/>
      <c r="C488" s="11" t="s">
        <v>493</v>
      </c>
      <c r="D488" s="40">
        <v>2226</v>
      </c>
      <c r="E488" s="38">
        <v>0</v>
      </c>
      <c r="F488" s="14">
        <f t="shared" si="7"/>
        <v>2226</v>
      </c>
      <c r="G488" s="36">
        <v>124</v>
      </c>
      <c r="H488" s="36">
        <v>0</v>
      </c>
      <c r="I488" s="36">
        <v>0</v>
      </c>
      <c r="J488" s="63">
        <v>23</v>
      </c>
      <c r="K488" s="63">
        <v>0</v>
      </c>
    </row>
    <row r="489" spans="1:11" s="90" customFormat="1" ht="17.25" customHeight="1">
      <c r="A489" s="37"/>
      <c r="B489" s="37"/>
      <c r="C489" s="11" t="s">
        <v>494</v>
      </c>
      <c r="D489" s="40">
        <v>957</v>
      </c>
      <c r="E489" s="38">
        <v>0</v>
      </c>
      <c r="F489" s="14">
        <f t="shared" si="7"/>
        <v>957</v>
      </c>
      <c r="G489" s="36">
        <v>0</v>
      </c>
      <c r="H489" s="36">
        <v>0</v>
      </c>
      <c r="I489" s="36">
        <v>0</v>
      </c>
      <c r="J489" s="63">
        <v>19</v>
      </c>
      <c r="K489" s="63">
        <v>0</v>
      </c>
    </row>
    <row r="490" spans="1:11" s="90" customFormat="1" ht="17.25" customHeight="1">
      <c r="A490" s="37"/>
      <c r="B490" s="37"/>
      <c r="C490" s="11" t="s">
        <v>495</v>
      </c>
      <c r="D490" s="40">
        <v>1040</v>
      </c>
      <c r="E490" s="38">
        <v>14</v>
      </c>
      <c r="F490" s="14">
        <f t="shared" si="7"/>
        <v>1054</v>
      </c>
      <c r="G490" s="36">
        <v>0</v>
      </c>
      <c r="H490" s="36">
        <v>103</v>
      </c>
      <c r="I490" s="36">
        <v>13</v>
      </c>
      <c r="J490" s="63">
        <v>15</v>
      </c>
      <c r="K490" s="63">
        <v>176</v>
      </c>
    </row>
    <row r="491" spans="1:11" s="90" customFormat="1" ht="17.25" customHeight="1">
      <c r="A491" s="37"/>
      <c r="B491" s="37"/>
      <c r="C491" s="11" t="s">
        <v>496</v>
      </c>
      <c r="D491" s="40">
        <v>699</v>
      </c>
      <c r="E491" s="38">
        <v>0</v>
      </c>
      <c r="F491" s="14">
        <f t="shared" si="7"/>
        <v>699</v>
      </c>
      <c r="G491" s="36">
        <v>0</v>
      </c>
      <c r="H491" s="36">
        <v>0</v>
      </c>
      <c r="I491" s="36">
        <v>0</v>
      </c>
      <c r="J491" s="63">
        <v>12</v>
      </c>
      <c r="K491" s="63">
        <v>0</v>
      </c>
    </row>
    <row r="492" spans="1:11" s="90" customFormat="1" ht="17.25" customHeight="1">
      <c r="A492" s="37"/>
      <c r="B492" s="37"/>
      <c r="C492" s="11" t="s">
        <v>497</v>
      </c>
      <c r="D492" s="40">
        <v>522</v>
      </c>
      <c r="E492" s="38">
        <v>0</v>
      </c>
      <c r="F492" s="14">
        <f t="shared" si="7"/>
        <v>522</v>
      </c>
      <c r="G492" s="36">
        <v>0</v>
      </c>
      <c r="H492" s="36">
        <v>0</v>
      </c>
      <c r="I492" s="36">
        <v>0</v>
      </c>
      <c r="J492" s="63">
        <v>7</v>
      </c>
      <c r="K492" s="63">
        <v>0</v>
      </c>
    </row>
    <row r="493" spans="1:11" s="90" customFormat="1" ht="17.25" customHeight="1">
      <c r="A493" s="37"/>
      <c r="B493" s="37"/>
      <c r="C493" s="11" t="s">
        <v>498</v>
      </c>
      <c r="D493" s="40">
        <v>108</v>
      </c>
      <c r="E493" s="38">
        <v>0</v>
      </c>
      <c r="F493" s="14">
        <f t="shared" si="7"/>
        <v>108</v>
      </c>
      <c r="G493" s="36">
        <v>0</v>
      </c>
      <c r="H493" s="36">
        <v>0</v>
      </c>
      <c r="I493" s="36">
        <v>0</v>
      </c>
      <c r="J493" s="63">
        <v>8</v>
      </c>
      <c r="K493" s="63">
        <v>0</v>
      </c>
    </row>
    <row r="494" spans="1:11" s="90" customFormat="1" ht="17.25" customHeight="1">
      <c r="A494" s="37"/>
      <c r="B494" s="37"/>
      <c r="C494" s="11"/>
      <c r="D494" s="38"/>
      <c r="E494" s="38"/>
      <c r="F494" s="14">
        <f t="shared" si="7"/>
        <v>0</v>
      </c>
      <c r="G494" s="36"/>
      <c r="H494" s="36"/>
      <c r="I494" s="36"/>
      <c r="J494" s="63"/>
      <c r="K494" s="63"/>
    </row>
    <row r="495" spans="1:11" s="89" customFormat="1" ht="17.25" customHeight="1">
      <c r="A495" s="141" t="s">
        <v>499</v>
      </c>
      <c r="B495" s="5" t="s">
        <v>500</v>
      </c>
      <c r="C495" s="6"/>
      <c r="D495" s="18">
        <v>0</v>
      </c>
      <c r="E495" s="18">
        <v>0</v>
      </c>
      <c r="F495" s="25">
        <f t="shared" si="7"/>
        <v>0</v>
      </c>
      <c r="G495" s="56">
        <v>0</v>
      </c>
      <c r="H495" s="56">
        <v>0</v>
      </c>
      <c r="I495" s="56">
        <v>0</v>
      </c>
      <c r="J495" s="56">
        <v>0</v>
      </c>
      <c r="K495" s="56">
        <v>0</v>
      </c>
    </row>
    <row r="496" spans="1:11" ht="17.25" customHeight="1">
      <c r="A496" s="9"/>
      <c r="B496" s="9"/>
      <c r="C496" s="43" t="s">
        <v>501</v>
      </c>
      <c r="D496" s="15">
        <v>670</v>
      </c>
      <c r="E496" s="16">
        <v>0</v>
      </c>
      <c r="F496" s="14">
        <f t="shared" si="7"/>
        <v>670</v>
      </c>
      <c r="G496" s="36">
        <v>0</v>
      </c>
      <c r="H496" s="36">
        <v>0</v>
      </c>
      <c r="I496" s="36">
        <v>0</v>
      </c>
      <c r="J496" s="64">
        <v>14</v>
      </c>
      <c r="K496" s="64">
        <v>204</v>
      </c>
    </row>
    <row r="497" spans="1:11" ht="17.25" customHeight="1">
      <c r="A497" s="9"/>
      <c r="B497" s="9"/>
      <c r="C497" s="43" t="s">
        <v>502</v>
      </c>
      <c r="D497" s="15">
        <v>523</v>
      </c>
      <c r="E497" s="16">
        <v>0</v>
      </c>
      <c r="F497" s="14">
        <f t="shared" si="7"/>
        <v>523</v>
      </c>
      <c r="G497" s="36">
        <v>0</v>
      </c>
      <c r="H497" s="36">
        <v>0</v>
      </c>
      <c r="I497" s="36">
        <v>0</v>
      </c>
      <c r="J497" s="64">
        <v>7</v>
      </c>
      <c r="K497" s="64">
        <v>81</v>
      </c>
    </row>
    <row r="498" spans="1:11" ht="17.25" customHeight="1">
      <c r="A498" s="9"/>
      <c r="B498" s="9"/>
      <c r="C498" s="43" t="s">
        <v>503</v>
      </c>
      <c r="D498" s="15">
        <v>348</v>
      </c>
      <c r="E498" s="16">
        <v>0</v>
      </c>
      <c r="F498" s="14">
        <f t="shared" si="7"/>
        <v>348</v>
      </c>
      <c r="G498" s="36">
        <v>0</v>
      </c>
      <c r="H498" s="36">
        <v>0</v>
      </c>
      <c r="I498" s="36">
        <v>0</v>
      </c>
      <c r="J498" s="64">
        <v>7</v>
      </c>
      <c r="K498" s="64">
        <v>80</v>
      </c>
    </row>
    <row r="499" spans="1:11" ht="17.25" customHeight="1">
      <c r="A499" s="9"/>
      <c r="B499" s="9"/>
      <c r="C499" s="43" t="s">
        <v>504</v>
      </c>
      <c r="D499" s="15">
        <v>340</v>
      </c>
      <c r="E499" s="16">
        <v>0</v>
      </c>
      <c r="F499" s="14">
        <f t="shared" si="7"/>
        <v>340</v>
      </c>
      <c r="G499" s="36">
        <v>0</v>
      </c>
      <c r="H499" s="36">
        <v>0</v>
      </c>
      <c r="I499" s="36">
        <v>0</v>
      </c>
      <c r="J499" s="64">
        <v>6</v>
      </c>
      <c r="K499" s="64">
        <v>70</v>
      </c>
    </row>
    <row r="500" spans="1:11" ht="17.25" customHeight="1">
      <c r="A500" s="9"/>
      <c r="B500" s="9"/>
      <c r="C500" s="43" t="s">
        <v>505</v>
      </c>
      <c r="D500" s="15">
        <v>823</v>
      </c>
      <c r="E500" s="16">
        <v>0</v>
      </c>
      <c r="F500" s="14">
        <f t="shared" si="7"/>
        <v>823</v>
      </c>
      <c r="G500" s="36">
        <v>0</v>
      </c>
      <c r="H500" s="36">
        <v>0</v>
      </c>
      <c r="I500" s="36">
        <v>0</v>
      </c>
      <c r="J500" s="64">
        <v>15</v>
      </c>
      <c r="K500" s="64">
        <v>138</v>
      </c>
    </row>
    <row r="501" spans="1:11" ht="17.25" customHeight="1">
      <c r="A501" s="9"/>
      <c r="B501" s="9"/>
      <c r="C501" s="43" t="s">
        <v>506</v>
      </c>
      <c r="D501" s="15">
        <v>362</v>
      </c>
      <c r="E501" s="16">
        <v>0</v>
      </c>
      <c r="F501" s="14">
        <f t="shared" si="7"/>
        <v>362</v>
      </c>
      <c r="G501" s="36">
        <v>0</v>
      </c>
      <c r="H501" s="36">
        <v>0</v>
      </c>
      <c r="I501" s="36">
        <v>0</v>
      </c>
      <c r="J501" s="64">
        <v>10</v>
      </c>
      <c r="K501" s="64">
        <v>84</v>
      </c>
    </row>
    <row r="502" spans="1:11" ht="17.25" customHeight="1">
      <c r="A502" s="9"/>
      <c r="B502" s="9"/>
      <c r="C502" s="43" t="s">
        <v>507</v>
      </c>
      <c r="D502" s="15">
        <v>541</v>
      </c>
      <c r="E502" s="16">
        <v>0</v>
      </c>
      <c r="F502" s="14">
        <f t="shared" si="7"/>
        <v>541</v>
      </c>
      <c r="G502" s="36">
        <v>0</v>
      </c>
      <c r="H502" s="36">
        <v>0</v>
      </c>
      <c r="I502" s="36">
        <v>0</v>
      </c>
      <c r="J502" s="64">
        <v>19</v>
      </c>
      <c r="K502" s="64">
        <v>138</v>
      </c>
    </row>
    <row r="503" spans="1:11" ht="17.25" customHeight="1">
      <c r="A503" s="9"/>
      <c r="B503" s="9"/>
      <c r="C503" s="43" t="s">
        <v>508</v>
      </c>
      <c r="D503" s="15">
        <v>2423</v>
      </c>
      <c r="E503" s="16">
        <v>10</v>
      </c>
      <c r="F503" s="14">
        <f t="shared" si="7"/>
        <v>2433</v>
      </c>
      <c r="G503" s="36">
        <v>0</v>
      </c>
      <c r="H503" s="36">
        <v>0</v>
      </c>
      <c r="I503" s="36">
        <v>0</v>
      </c>
      <c r="J503" s="64">
        <v>25</v>
      </c>
      <c r="K503" s="64">
        <v>262</v>
      </c>
    </row>
    <row r="504" spans="1:11" ht="17.25" customHeight="1">
      <c r="A504" s="9"/>
      <c r="B504" s="9"/>
      <c r="C504" s="43" t="s">
        <v>509</v>
      </c>
      <c r="D504" s="15">
        <v>871</v>
      </c>
      <c r="E504" s="16">
        <v>14</v>
      </c>
      <c r="F504" s="14">
        <f t="shared" si="7"/>
        <v>885</v>
      </c>
      <c r="G504" s="36">
        <v>0</v>
      </c>
      <c r="H504" s="36">
        <v>0</v>
      </c>
      <c r="I504" s="36">
        <v>0</v>
      </c>
      <c r="J504" s="64">
        <v>17</v>
      </c>
      <c r="K504" s="64">
        <v>117</v>
      </c>
    </row>
    <row r="505" spans="1:11" ht="17.25" customHeight="1">
      <c r="A505" s="9"/>
      <c r="B505" s="9"/>
      <c r="C505" s="43" t="s">
        <v>510</v>
      </c>
      <c r="D505" s="15">
        <v>1085</v>
      </c>
      <c r="E505" s="16">
        <v>0</v>
      </c>
      <c r="F505" s="14">
        <f t="shared" si="7"/>
        <v>1085</v>
      </c>
      <c r="G505" s="36">
        <v>0</v>
      </c>
      <c r="H505" s="36">
        <v>0</v>
      </c>
      <c r="I505" s="36">
        <v>0</v>
      </c>
      <c r="J505" s="64">
        <v>12</v>
      </c>
      <c r="K505" s="64">
        <v>144</v>
      </c>
    </row>
    <row r="506" spans="1:11" ht="17.25" customHeight="1">
      <c r="A506" s="9"/>
      <c r="B506" s="9"/>
      <c r="C506" s="43" t="s">
        <v>511</v>
      </c>
      <c r="D506" s="15">
        <v>1397</v>
      </c>
      <c r="E506" s="16">
        <v>164</v>
      </c>
      <c r="F506" s="14">
        <f t="shared" si="7"/>
        <v>1561</v>
      </c>
      <c r="G506" s="36">
        <v>0</v>
      </c>
      <c r="H506" s="36">
        <v>0</v>
      </c>
      <c r="I506" s="36">
        <v>0</v>
      </c>
      <c r="J506" s="64">
        <v>10</v>
      </c>
      <c r="K506" s="64">
        <v>131</v>
      </c>
    </row>
    <row r="507" spans="1:11" ht="17.25" customHeight="1">
      <c r="A507" s="9"/>
      <c r="B507" s="9"/>
      <c r="C507" s="43" t="s">
        <v>512</v>
      </c>
      <c r="D507" s="15">
        <v>138</v>
      </c>
      <c r="E507" s="16">
        <v>0</v>
      </c>
      <c r="F507" s="14">
        <f t="shared" si="7"/>
        <v>138</v>
      </c>
      <c r="G507" s="36">
        <v>0</v>
      </c>
      <c r="H507" s="36">
        <v>0</v>
      </c>
      <c r="I507" s="36">
        <v>0</v>
      </c>
      <c r="J507" s="64">
        <v>8</v>
      </c>
      <c r="K507" s="64">
        <v>9</v>
      </c>
    </row>
    <row r="508" spans="1:11" ht="17.25" customHeight="1">
      <c r="A508" s="9"/>
      <c r="B508" s="9"/>
      <c r="C508" s="43" t="s">
        <v>513</v>
      </c>
      <c r="D508" s="15">
        <v>291</v>
      </c>
      <c r="E508" s="16">
        <v>16</v>
      </c>
      <c r="F508" s="14">
        <f t="shared" si="7"/>
        <v>307</v>
      </c>
      <c r="G508" s="36">
        <v>0</v>
      </c>
      <c r="H508" s="36">
        <v>0</v>
      </c>
      <c r="I508" s="36">
        <v>0</v>
      </c>
      <c r="J508" s="64">
        <v>4</v>
      </c>
      <c r="K508" s="64">
        <v>41</v>
      </c>
    </row>
    <row r="509" spans="1:11" ht="17.25" customHeight="1">
      <c r="A509" s="9"/>
      <c r="B509" s="9"/>
      <c r="C509" s="43" t="s">
        <v>514</v>
      </c>
      <c r="D509" s="15">
        <v>384</v>
      </c>
      <c r="E509" s="16">
        <v>12</v>
      </c>
      <c r="F509" s="14">
        <f t="shared" si="7"/>
        <v>396</v>
      </c>
      <c r="G509" s="36">
        <v>0</v>
      </c>
      <c r="H509" s="36">
        <v>0</v>
      </c>
      <c r="I509" s="36">
        <v>0</v>
      </c>
      <c r="J509" s="64">
        <v>11</v>
      </c>
      <c r="K509" s="64">
        <v>87</v>
      </c>
    </row>
    <row r="510" spans="1:11" ht="17.25" customHeight="1">
      <c r="A510" s="9"/>
      <c r="B510" s="9"/>
      <c r="C510" s="43" t="s">
        <v>515</v>
      </c>
      <c r="D510" s="15">
        <v>689</v>
      </c>
      <c r="E510" s="16">
        <v>61</v>
      </c>
      <c r="F510" s="14">
        <f t="shared" si="7"/>
        <v>750</v>
      </c>
      <c r="G510" s="36">
        <v>0</v>
      </c>
      <c r="H510" s="36">
        <v>0</v>
      </c>
      <c r="I510" s="36">
        <v>0</v>
      </c>
      <c r="J510" s="64">
        <v>5</v>
      </c>
      <c r="K510" s="64">
        <v>44</v>
      </c>
    </row>
    <row r="511" spans="1:11" ht="17.25" customHeight="1">
      <c r="A511" s="9"/>
      <c r="B511" s="9"/>
      <c r="C511" s="11"/>
      <c r="D511" s="16"/>
      <c r="E511" s="16"/>
      <c r="F511" s="14"/>
      <c r="G511" s="36"/>
      <c r="H511" s="36"/>
      <c r="I511" s="36"/>
      <c r="J511" s="64"/>
      <c r="K511" s="64"/>
    </row>
    <row r="512" spans="1:11" s="89" customFormat="1" ht="17.25" customHeight="1">
      <c r="A512" s="141" t="s">
        <v>516</v>
      </c>
      <c r="B512" s="5" t="s">
        <v>517</v>
      </c>
      <c r="C512" s="6"/>
      <c r="D512" s="18">
        <v>0</v>
      </c>
      <c r="E512" s="18">
        <v>0</v>
      </c>
      <c r="F512" s="25">
        <f t="shared" si="7"/>
        <v>0</v>
      </c>
      <c r="G512" s="56">
        <v>0</v>
      </c>
      <c r="H512" s="56">
        <v>0</v>
      </c>
      <c r="I512" s="56">
        <v>0</v>
      </c>
      <c r="J512" s="56">
        <v>0</v>
      </c>
      <c r="K512" s="56">
        <v>0</v>
      </c>
    </row>
    <row r="513" spans="1:11" ht="17.25" customHeight="1">
      <c r="A513" s="9"/>
      <c r="B513" s="9"/>
      <c r="C513" s="11" t="s">
        <v>518</v>
      </c>
      <c r="D513" s="17">
        <v>1006</v>
      </c>
      <c r="E513" s="16">
        <v>0</v>
      </c>
      <c r="F513" s="14">
        <f t="shared" si="7"/>
        <v>1006</v>
      </c>
      <c r="G513" s="36">
        <v>0</v>
      </c>
      <c r="H513" s="36">
        <v>0</v>
      </c>
      <c r="I513" s="36">
        <v>0</v>
      </c>
      <c r="J513" s="64">
        <v>0</v>
      </c>
      <c r="K513" s="64">
        <v>0</v>
      </c>
    </row>
    <row r="514" spans="1:11" ht="17.25" customHeight="1">
      <c r="A514" s="9"/>
      <c r="B514" s="9"/>
      <c r="C514" s="11" t="s">
        <v>519</v>
      </c>
      <c r="D514" s="17">
        <v>976</v>
      </c>
      <c r="E514" s="16">
        <v>0</v>
      </c>
      <c r="F514" s="14">
        <f t="shared" si="7"/>
        <v>976</v>
      </c>
      <c r="G514" s="36">
        <v>0</v>
      </c>
      <c r="H514" s="36">
        <v>0</v>
      </c>
      <c r="I514" s="36">
        <v>0</v>
      </c>
      <c r="J514" s="64">
        <v>0</v>
      </c>
      <c r="K514" s="64">
        <v>0</v>
      </c>
    </row>
    <row r="515" spans="1:11" ht="17.25" customHeight="1">
      <c r="A515" s="9"/>
      <c r="B515" s="9"/>
      <c r="C515" s="11" t="s">
        <v>520</v>
      </c>
      <c r="D515" s="17">
        <v>1592</v>
      </c>
      <c r="E515" s="16">
        <v>0</v>
      </c>
      <c r="F515" s="14">
        <f t="shared" si="7"/>
        <v>1592</v>
      </c>
      <c r="G515" s="36">
        <v>0</v>
      </c>
      <c r="H515" s="36">
        <v>0</v>
      </c>
      <c r="I515" s="36">
        <v>0</v>
      </c>
      <c r="J515" s="64">
        <v>0</v>
      </c>
      <c r="K515" s="64">
        <v>0</v>
      </c>
    </row>
    <row r="516" spans="1:11" ht="17.25" customHeight="1">
      <c r="A516" s="9"/>
      <c r="B516" s="9"/>
      <c r="C516" s="11" t="s">
        <v>521</v>
      </c>
      <c r="D516" s="17">
        <v>500</v>
      </c>
      <c r="E516" s="16">
        <v>0</v>
      </c>
      <c r="F516" s="14">
        <f t="shared" si="7"/>
        <v>500</v>
      </c>
      <c r="G516" s="36">
        <v>0</v>
      </c>
      <c r="H516" s="36">
        <v>0</v>
      </c>
      <c r="I516" s="36">
        <v>0</v>
      </c>
      <c r="J516" s="64">
        <v>0</v>
      </c>
      <c r="K516" s="64">
        <v>0</v>
      </c>
    </row>
    <row r="517" spans="1:11" ht="17.25" customHeight="1">
      <c r="A517" s="9"/>
      <c r="B517" s="9"/>
      <c r="C517" s="11" t="s">
        <v>522</v>
      </c>
      <c r="D517" s="17">
        <v>587</v>
      </c>
      <c r="E517" s="16">
        <v>0</v>
      </c>
      <c r="F517" s="14">
        <f t="shared" si="7"/>
        <v>587</v>
      </c>
      <c r="G517" s="36">
        <v>0</v>
      </c>
      <c r="H517" s="36">
        <v>0</v>
      </c>
      <c r="I517" s="36">
        <v>0</v>
      </c>
      <c r="J517" s="64">
        <v>0</v>
      </c>
      <c r="K517" s="64">
        <v>0</v>
      </c>
    </row>
    <row r="518" spans="1:11" ht="17.25" customHeight="1">
      <c r="A518" s="44"/>
      <c r="B518" s="44"/>
      <c r="C518" s="45" t="s">
        <v>523</v>
      </c>
      <c r="D518" s="17">
        <v>1578</v>
      </c>
      <c r="E518" s="16">
        <v>0</v>
      </c>
      <c r="F518" s="14">
        <f t="shared" si="7"/>
        <v>1578</v>
      </c>
      <c r="G518" s="36">
        <v>0</v>
      </c>
      <c r="H518" s="36">
        <v>0</v>
      </c>
      <c r="I518" s="36">
        <v>0</v>
      </c>
      <c r="J518" s="64">
        <v>0</v>
      </c>
      <c r="K518" s="64">
        <v>0</v>
      </c>
    </row>
    <row r="519" spans="1:11" ht="17.25" customHeight="1">
      <c r="A519" s="9"/>
      <c r="B519" s="9"/>
      <c r="C519" s="11" t="s">
        <v>605</v>
      </c>
      <c r="D519" s="17">
        <v>680</v>
      </c>
      <c r="E519" s="16">
        <v>0</v>
      </c>
      <c r="F519" s="14">
        <f t="shared" si="7"/>
        <v>680</v>
      </c>
      <c r="G519" s="36">
        <v>0</v>
      </c>
      <c r="H519" s="36">
        <v>0</v>
      </c>
      <c r="I519" s="36">
        <v>0</v>
      </c>
      <c r="J519" s="64">
        <v>0</v>
      </c>
      <c r="K519" s="64">
        <v>0</v>
      </c>
    </row>
    <row r="520" spans="1:11" ht="17.25" customHeight="1">
      <c r="A520" s="9"/>
      <c r="B520" s="9"/>
      <c r="C520" s="11"/>
      <c r="D520" s="16"/>
      <c r="E520" s="16"/>
      <c r="F520" s="14">
        <f t="shared" si="7"/>
        <v>0</v>
      </c>
      <c r="G520" s="36"/>
      <c r="H520" s="36"/>
      <c r="I520" s="36"/>
      <c r="J520" s="64"/>
      <c r="K520" s="64"/>
    </row>
    <row r="521" spans="1:11" s="89" customFormat="1" ht="17.25" customHeight="1">
      <c r="A521" s="141" t="s">
        <v>524</v>
      </c>
      <c r="B521" s="5" t="s">
        <v>525</v>
      </c>
      <c r="C521" s="6"/>
      <c r="D521" s="18">
        <v>0</v>
      </c>
      <c r="E521" s="18">
        <v>0</v>
      </c>
      <c r="F521" s="25">
        <f t="shared" si="7"/>
        <v>0</v>
      </c>
      <c r="G521" s="56">
        <v>0</v>
      </c>
      <c r="H521" s="56">
        <v>0</v>
      </c>
      <c r="I521" s="56">
        <v>0</v>
      </c>
      <c r="J521" s="56">
        <v>0</v>
      </c>
      <c r="K521" s="56">
        <v>0</v>
      </c>
    </row>
    <row r="522" spans="1:11" ht="17.25" customHeight="1">
      <c r="A522" s="9"/>
      <c r="B522" s="9"/>
      <c r="C522" s="11" t="s">
        <v>526</v>
      </c>
      <c r="D522" s="17">
        <v>518</v>
      </c>
      <c r="E522" s="16">
        <v>0</v>
      </c>
      <c r="F522" s="14">
        <f t="shared" ref="F522:F585" si="8">SUM(D522+E522)</f>
        <v>518</v>
      </c>
      <c r="G522" s="36">
        <v>0</v>
      </c>
      <c r="H522" s="36">
        <v>0</v>
      </c>
      <c r="I522" s="36">
        <v>0</v>
      </c>
      <c r="J522" s="64">
        <v>0</v>
      </c>
      <c r="K522" s="64">
        <v>0</v>
      </c>
    </row>
    <row r="523" spans="1:11" ht="17.25" customHeight="1">
      <c r="A523" s="9"/>
      <c r="B523" s="9"/>
      <c r="C523" s="11" t="s">
        <v>527</v>
      </c>
      <c r="D523" s="17">
        <v>300</v>
      </c>
      <c r="E523" s="16">
        <v>0</v>
      </c>
      <c r="F523" s="14">
        <f t="shared" si="8"/>
        <v>300</v>
      </c>
      <c r="G523" s="36">
        <v>0</v>
      </c>
      <c r="H523" s="36">
        <v>0</v>
      </c>
      <c r="I523" s="36">
        <v>0</v>
      </c>
      <c r="J523" s="64">
        <v>0</v>
      </c>
      <c r="K523" s="64">
        <v>0</v>
      </c>
    </row>
    <row r="524" spans="1:11" ht="17.25" customHeight="1">
      <c r="A524" s="9"/>
      <c r="B524" s="9"/>
      <c r="C524" s="11" t="s">
        <v>528</v>
      </c>
      <c r="D524" s="17">
        <v>416</v>
      </c>
      <c r="E524" s="16">
        <v>0</v>
      </c>
      <c r="F524" s="14">
        <f t="shared" si="8"/>
        <v>416</v>
      </c>
      <c r="G524" s="36">
        <v>0</v>
      </c>
      <c r="H524" s="36">
        <v>0</v>
      </c>
      <c r="I524" s="36">
        <v>0</v>
      </c>
      <c r="J524" s="64">
        <v>0</v>
      </c>
      <c r="K524" s="64">
        <v>0</v>
      </c>
    </row>
    <row r="525" spans="1:11" ht="17.25" customHeight="1">
      <c r="A525" s="9"/>
      <c r="B525" s="9"/>
      <c r="C525" s="11" t="s">
        <v>529</v>
      </c>
      <c r="D525" s="17">
        <v>338</v>
      </c>
      <c r="E525" s="16">
        <v>0</v>
      </c>
      <c r="F525" s="14">
        <f t="shared" si="8"/>
        <v>338</v>
      </c>
      <c r="G525" s="36">
        <v>0</v>
      </c>
      <c r="H525" s="36">
        <v>0</v>
      </c>
      <c r="I525" s="36">
        <v>0</v>
      </c>
      <c r="J525" s="64">
        <v>0</v>
      </c>
      <c r="K525" s="64">
        <v>0</v>
      </c>
    </row>
    <row r="526" spans="1:11" ht="17.25" customHeight="1">
      <c r="A526" s="9"/>
      <c r="B526" s="9"/>
      <c r="C526" s="11" t="s">
        <v>530</v>
      </c>
      <c r="D526" s="17">
        <v>1220</v>
      </c>
      <c r="E526" s="16">
        <v>0</v>
      </c>
      <c r="F526" s="14">
        <f t="shared" si="8"/>
        <v>1220</v>
      </c>
      <c r="G526" s="36">
        <v>0</v>
      </c>
      <c r="H526" s="36">
        <v>0</v>
      </c>
      <c r="I526" s="36">
        <v>0</v>
      </c>
      <c r="J526" s="64">
        <v>0</v>
      </c>
      <c r="K526" s="64">
        <v>0</v>
      </c>
    </row>
    <row r="527" spans="1:11" ht="17.25" customHeight="1">
      <c r="A527" s="9"/>
      <c r="B527" s="9"/>
      <c r="C527" s="11" t="s">
        <v>531</v>
      </c>
      <c r="D527" s="17">
        <v>3715</v>
      </c>
      <c r="E527" s="16">
        <v>0</v>
      </c>
      <c r="F527" s="14">
        <f t="shared" si="8"/>
        <v>3715</v>
      </c>
      <c r="G527" s="36">
        <v>0</v>
      </c>
      <c r="H527" s="36">
        <v>0</v>
      </c>
      <c r="I527" s="36">
        <v>0</v>
      </c>
      <c r="J527" s="64">
        <v>0</v>
      </c>
      <c r="K527" s="64">
        <v>0</v>
      </c>
    </row>
    <row r="528" spans="1:11" ht="17.25" customHeight="1">
      <c r="A528" s="9"/>
      <c r="B528" s="9"/>
      <c r="C528" s="11" t="s">
        <v>532</v>
      </c>
      <c r="D528" s="17">
        <v>358</v>
      </c>
      <c r="E528" s="16">
        <v>0</v>
      </c>
      <c r="F528" s="14">
        <f t="shared" si="8"/>
        <v>358</v>
      </c>
      <c r="G528" s="36">
        <v>0</v>
      </c>
      <c r="H528" s="36">
        <v>0</v>
      </c>
      <c r="I528" s="36">
        <v>0</v>
      </c>
      <c r="J528" s="64">
        <v>0</v>
      </c>
      <c r="K528" s="64">
        <v>0</v>
      </c>
    </row>
    <row r="529" spans="1:11" ht="17.25" customHeight="1">
      <c r="A529" s="9"/>
      <c r="B529" s="9"/>
      <c r="C529" s="11" t="s">
        <v>533</v>
      </c>
      <c r="D529" s="17">
        <v>782</v>
      </c>
      <c r="E529" s="16">
        <v>0</v>
      </c>
      <c r="F529" s="14">
        <f t="shared" si="8"/>
        <v>782</v>
      </c>
      <c r="G529" s="36">
        <v>0</v>
      </c>
      <c r="H529" s="36">
        <v>0</v>
      </c>
      <c r="I529" s="36">
        <v>0</v>
      </c>
      <c r="J529" s="64">
        <v>0</v>
      </c>
      <c r="K529" s="64">
        <v>0</v>
      </c>
    </row>
    <row r="530" spans="1:11" ht="17.25" customHeight="1">
      <c r="A530" s="9"/>
      <c r="B530" s="9"/>
      <c r="C530" s="11" t="s">
        <v>534</v>
      </c>
      <c r="D530" s="17">
        <v>474</v>
      </c>
      <c r="E530" s="46">
        <v>0</v>
      </c>
      <c r="F530" s="14">
        <f t="shared" si="8"/>
        <v>474</v>
      </c>
      <c r="G530" s="36">
        <v>0</v>
      </c>
      <c r="H530" s="36">
        <v>0</v>
      </c>
      <c r="I530" s="36">
        <v>0</v>
      </c>
      <c r="J530" s="64">
        <v>0</v>
      </c>
      <c r="K530" s="64">
        <v>0</v>
      </c>
    </row>
    <row r="531" spans="1:11" ht="17.25" customHeight="1">
      <c r="A531" s="9"/>
      <c r="B531" s="9"/>
      <c r="C531" s="11" t="s">
        <v>535</v>
      </c>
      <c r="D531" s="16">
        <v>1336</v>
      </c>
      <c r="E531" s="16">
        <v>0</v>
      </c>
      <c r="F531" s="14">
        <f t="shared" si="8"/>
        <v>1336</v>
      </c>
      <c r="G531" s="36">
        <v>0</v>
      </c>
      <c r="H531" s="36">
        <v>0</v>
      </c>
      <c r="I531" s="36">
        <v>0</v>
      </c>
      <c r="J531" s="64">
        <v>0</v>
      </c>
      <c r="K531" s="64">
        <v>0</v>
      </c>
    </row>
    <row r="532" spans="1:11" ht="17.25" customHeight="1">
      <c r="A532" s="9"/>
      <c r="B532" s="9"/>
      <c r="C532" s="11" t="s">
        <v>536</v>
      </c>
      <c r="D532" s="15">
        <v>248</v>
      </c>
      <c r="E532" s="16">
        <v>0</v>
      </c>
      <c r="F532" s="14">
        <f t="shared" si="8"/>
        <v>248</v>
      </c>
      <c r="G532" s="36">
        <v>0</v>
      </c>
      <c r="H532" s="36">
        <v>0</v>
      </c>
      <c r="I532" s="36">
        <v>0</v>
      </c>
      <c r="J532" s="64">
        <v>5</v>
      </c>
      <c r="K532" s="64">
        <v>29</v>
      </c>
    </row>
    <row r="533" spans="1:11" ht="17.25" customHeight="1">
      <c r="A533" s="21"/>
      <c r="B533" s="21"/>
      <c r="C533" s="22"/>
      <c r="D533" s="23"/>
      <c r="E533" s="16"/>
      <c r="F533" s="14">
        <f t="shared" si="8"/>
        <v>0</v>
      </c>
      <c r="G533" s="36"/>
      <c r="H533" s="36"/>
      <c r="I533" s="36"/>
      <c r="J533" s="64"/>
      <c r="K533" s="64"/>
    </row>
    <row r="534" spans="1:11" s="89" customFormat="1" ht="17.25" customHeight="1">
      <c r="A534" s="141" t="s">
        <v>537</v>
      </c>
      <c r="B534" s="5" t="s">
        <v>538</v>
      </c>
      <c r="C534" s="6"/>
      <c r="D534" s="18">
        <v>0</v>
      </c>
      <c r="E534" s="18">
        <v>0</v>
      </c>
      <c r="F534" s="25">
        <f t="shared" si="8"/>
        <v>0</v>
      </c>
      <c r="G534" s="56">
        <v>0</v>
      </c>
      <c r="H534" s="56">
        <v>0</v>
      </c>
      <c r="I534" s="56">
        <v>0</v>
      </c>
      <c r="J534" s="56">
        <v>0</v>
      </c>
      <c r="K534" s="56">
        <v>0</v>
      </c>
    </row>
    <row r="535" spans="1:11" ht="17.25" customHeight="1">
      <c r="A535" s="9"/>
      <c r="B535" s="9"/>
      <c r="C535" s="11" t="s">
        <v>539</v>
      </c>
      <c r="D535" s="17">
        <v>660</v>
      </c>
      <c r="E535" s="16">
        <v>0</v>
      </c>
      <c r="F535" s="14">
        <f t="shared" si="8"/>
        <v>660</v>
      </c>
      <c r="G535" s="36">
        <v>0</v>
      </c>
      <c r="H535" s="36">
        <v>0</v>
      </c>
      <c r="I535" s="36">
        <v>0</v>
      </c>
      <c r="J535" s="64">
        <v>0</v>
      </c>
      <c r="K535" s="64">
        <v>0</v>
      </c>
    </row>
    <row r="536" spans="1:11" ht="17.25" customHeight="1">
      <c r="A536" s="9"/>
      <c r="B536" s="9"/>
      <c r="C536" s="11" t="s">
        <v>540</v>
      </c>
      <c r="D536" s="17">
        <v>254</v>
      </c>
      <c r="E536" s="16">
        <v>0</v>
      </c>
      <c r="F536" s="14">
        <f t="shared" si="8"/>
        <v>254</v>
      </c>
      <c r="G536" s="36">
        <v>0</v>
      </c>
      <c r="H536" s="36">
        <v>0</v>
      </c>
      <c r="I536" s="36">
        <v>0</v>
      </c>
      <c r="J536" s="64">
        <v>0</v>
      </c>
      <c r="K536" s="64">
        <v>0</v>
      </c>
    </row>
    <row r="537" spans="1:11" ht="17.25" customHeight="1">
      <c r="A537" s="9"/>
      <c r="B537" s="9"/>
      <c r="C537" s="11" t="s">
        <v>541</v>
      </c>
      <c r="D537" s="17">
        <v>916</v>
      </c>
      <c r="E537" s="16">
        <v>0</v>
      </c>
      <c r="F537" s="14">
        <f t="shared" si="8"/>
        <v>916</v>
      </c>
      <c r="G537" s="36">
        <v>0</v>
      </c>
      <c r="H537" s="36">
        <v>0</v>
      </c>
      <c r="I537" s="36">
        <v>0</v>
      </c>
      <c r="J537" s="64">
        <v>0</v>
      </c>
      <c r="K537" s="64">
        <v>0</v>
      </c>
    </row>
    <row r="538" spans="1:11" ht="17.25" customHeight="1">
      <c r="A538" s="9"/>
      <c r="B538" s="9"/>
      <c r="C538" s="11" t="s">
        <v>542</v>
      </c>
      <c r="D538" s="17">
        <v>846</v>
      </c>
      <c r="E538" s="16">
        <v>0</v>
      </c>
      <c r="F538" s="14">
        <f t="shared" si="8"/>
        <v>846</v>
      </c>
      <c r="G538" s="36">
        <v>0</v>
      </c>
      <c r="H538" s="36">
        <v>0</v>
      </c>
      <c r="I538" s="36">
        <v>0</v>
      </c>
      <c r="J538" s="64">
        <v>0</v>
      </c>
      <c r="K538" s="64">
        <v>0</v>
      </c>
    </row>
    <row r="539" spans="1:11" ht="17.25" customHeight="1">
      <c r="A539" s="9"/>
      <c r="B539" s="9"/>
      <c r="C539" s="11" t="s">
        <v>543</v>
      </c>
      <c r="D539" s="17">
        <v>680</v>
      </c>
      <c r="E539" s="16">
        <v>0</v>
      </c>
      <c r="F539" s="14">
        <f t="shared" si="8"/>
        <v>680</v>
      </c>
      <c r="G539" s="36">
        <v>0</v>
      </c>
      <c r="H539" s="36">
        <v>0</v>
      </c>
      <c r="I539" s="36">
        <v>0</v>
      </c>
      <c r="J539" s="64">
        <v>0</v>
      </c>
      <c r="K539" s="64">
        <v>0</v>
      </c>
    </row>
    <row r="540" spans="1:11" ht="17.25" customHeight="1">
      <c r="A540" s="9"/>
      <c r="B540" s="9"/>
      <c r="C540" s="11" t="s">
        <v>544</v>
      </c>
      <c r="D540" s="17">
        <v>368</v>
      </c>
      <c r="E540" s="16">
        <v>0</v>
      </c>
      <c r="F540" s="14">
        <f t="shared" si="8"/>
        <v>368</v>
      </c>
      <c r="G540" s="36">
        <v>0</v>
      </c>
      <c r="H540" s="36">
        <v>0</v>
      </c>
      <c r="I540" s="36">
        <v>0</v>
      </c>
      <c r="J540" s="64">
        <v>0</v>
      </c>
      <c r="K540" s="64">
        <v>0</v>
      </c>
    </row>
    <row r="541" spans="1:11" ht="17.25" customHeight="1">
      <c r="A541" s="9"/>
      <c r="B541" s="9"/>
      <c r="C541" s="11" t="s">
        <v>545</v>
      </c>
      <c r="D541" s="17">
        <v>208</v>
      </c>
      <c r="E541" s="16">
        <v>0</v>
      </c>
      <c r="F541" s="14">
        <f t="shared" si="8"/>
        <v>208</v>
      </c>
      <c r="G541" s="36">
        <v>0</v>
      </c>
      <c r="H541" s="36">
        <v>0</v>
      </c>
      <c r="I541" s="36">
        <v>0</v>
      </c>
      <c r="J541" s="64">
        <v>0</v>
      </c>
      <c r="K541" s="64">
        <v>0</v>
      </c>
    </row>
    <row r="542" spans="1:11" ht="17.25" customHeight="1">
      <c r="A542" s="9"/>
      <c r="B542" s="9"/>
      <c r="C542" s="11" t="s">
        <v>546</v>
      </c>
      <c r="D542" s="17">
        <v>248</v>
      </c>
      <c r="E542" s="16">
        <v>0</v>
      </c>
      <c r="F542" s="14">
        <f t="shared" si="8"/>
        <v>248</v>
      </c>
      <c r="G542" s="36">
        <v>0</v>
      </c>
      <c r="H542" s="36">
        <v>0</v>
      </c>
      <c r="I542" s="36">
        <v>0</v>
      </c>
      <c r="J542" s="64">
        <v>0</v>
      </c>
      <c r="K542" s="64">
        <v>0</v>
      </c>
    </row>
    <row r="543" spans="1:11" ht="17.25" customHeight="1">
      <c r="A543" s="9"/>
      <c r="B543" s="9"/>
      <c r="C543" s="11" t="s">
        <v>547</v>
      </c>
      <c r="D543" s="17">
        <v>706</v>
      </c>
      <c r="E543" s="16">
        <v>0</v>
      </c>
      <c r="F543" s="14">
        <f t="shared" si="8"/>
        <v>706</v>
      </c>
      <c r="G543" s="36">
        <v>0</v>
      </c>
      <c r="H543" s="36">
        <v>0</v>
      </c>
      <c r="I543" s="36">
        <v>0</v>
      </c>
      <c r="J543" s="64">
        <v>0</v>
      </c>
      <c r="K543" s="64">
        <v>0</v>
      </c>
    </row>
    <row r="544" spans="1:11" ht="17.25" customHeight="1">
      <c r="A544" s="9"/>
      <c r="B544" s="9"/>
      <c r="C544" s="11" t="s">
        <v>548</v>
      </c>
      <c r="D544" s="17">
        <v>492</v>
      </c>
      <c r="E544" s="16">
        <v>0</v>
      </c>
      <c r="F544" s="14">
        <f t="shared" si="8"/>
        <v>492</v>
      </c>
      <c r="G544" s="36">
        <v>0</v>
      </c>
      <c r="H544" s="36">
        <v>0</v>
      </c>
      <c r="I544" s="36">
        <v>0</v>
      </c>
      <c r="J544" s="64">
        <v>0</v>
      </c>
      <c r="K544" s="64">
        <v>0</v>
      </c>
    </row>
    <row r="545" spans="1:11" ht="17.25" customHeight="1">
      <c r="A545" s="9"/>
      <c r="B545" s="9"/>
      <c r="C545" s="42"/>
      <c r="D545" s="16"/>
      <c r="E545" s="16"/>
      <c r="F545" s="14">
        <f t="shared" si="8"/>
        <v>0</v>
      </c>
      <c r="G545" s="36"/>
      <c r="H545" s="36"/>
      <c r="I545" s="36"/>
      <c r="J545" s="64"/>
      <c r="K545" s="64"/>
    </row>
    <row r="546" spans="1:11" s="89" customFormat="1" ht="17.25" customHeight="1">
      <c r="A546" s="141" t="s">
        <v>549</v>
      </c>
      <c r="B546" s="28" t="s">
        <v>550</v>
      </c>
      <c r="C546" s="47"/>
      <c r="D546" s="18">
        <v>0</v>
      </c>
      <c r="E546" s="18">
        <v>0</v>
      </c>
      <c r="F546" s="25">
        <f t="shared" si="8"/>
        <v>0</v>
      </c>
      <c r="G546" s="56">
        <v>0</v>
      </c>
      <c r="H546" s="56">
        <v>0</v>
      </c>
      <c r="I546" s="56">
        <v>0</v>
      </c>
      <c r="J546" s="56">
        <v>0</v>
      </c>
      <c r="K546" s="56">
        <v>0</v>
      </c>
    </row>
    <row r="547" spans="1:11" s="90" customFormat="1" ht="17.25" customHeight="1">
      <c r="A547" s="37"/>
      <c r="B547" s="37"/>
      <c r="C547" s="11" t="s">
        <v>551</v>
      </c>
      <c r="D547" s="36">
        <v>540</v>
      </c>
      <c r="E547" s="38">
        <v>0</v>
      </c>
      <c r="F547" s="14">
        <f t="shared" si="8"/>
        <v>540</v>
      </c>
      <c r="G547" s="36">
        <v>0</v>
      </c>
      <c r="H547" s="36">
        <v>0</v>
      </c>
      <c r="I547" s="36">
        <v>0</v>
      </c>
      <c r="J547" s="63">
        <v>0</v>
      </c>
      <c r="K547" s="63">
        <v>0</v>
      </c>
    </row>
    <row r="548" spans="1:11" s="90" customFormat="1" ht="17.25" customHeight="1">
      <c r="A548" s="37"/>
      <c r="B548" s="37"/>
      <c r="C548" s="11" t="s">
        <v>552</v>
      </c>
      <c r="D548" s="36">
        <v>698</v>
      </c>
      <c r="E548" s="38">
        <v>0</v>
      </c>
      <c r="F548" s="14">
        <f t="shared" si="8"/>
        <v>698</v>
      </c>
      <c r="G548" s="36">
        <v>0</v>
      </c>
      <c r="H548" s="36">
        <v>0</v>
      </c>
      <c r="I548" s="36">
        <v>0</v>
      </c>
      <c r="J548" s="63">
        <v>0</v>
      </c>
      <c r="K548" s="63">
        <v>0</v>
      </c>
    </row>
    <row r="549" spans="1:11" s="90" customFormat="1" ht="17.25" customHeight="1">
      <c r="A549" s="37"/>
      <c r="B549" s="37"/>
      <c r="C549" s="11" t="s">
        <v>553</v>
      </c>
      <c r="D549" s="36">
        <v>448</v>
      </c>
      <c r="E549" s="38">
        <v>0</v>
      </c>
      <c r="F549" s="14">
        <f t="shared" si="8"/>
        <v>448</v>
      </c>
      <c r="G549" s="36">
        <v>0</v>
      </c>
      <c r="H549" s="36">
        <v>0</v>
      </c>
      <c r="I549" s="36">
        <v>0</v>
      </c>
      <c r="J549" s="63">
        <v>0</v>
      </c>
      <c r="K549" s="63">
        <v>0</v>
      </c>
    </row>
    <row r="550" spans="1:11" s="90" customFormat="1" ht="17.25" customHeight="1">
      <c r="A550" s="37"/>
      <c r="B550" s="37"/>
      <c r="C550" s="11" t="s">
        <v>554</v>
      </c>
      <c r="D550" s="36">
        <v>218</v>
      </c>
      <c r="E550" s="38">
        <v>0</v>
      </c>
      <c r="F550" s="14">
        <f t="shared" si="8"/>
        <v>218</v>
      </c>
      <c r="G550" s="36">
        <v>0</v>
      </c>
      <c r="H550" s="36">
        <v>0</v>
      </c>
      <c r="I550" s="36">
        <v>0</v>
      </c>
      <c r="J550" s="63">
        <v>0</v>
      </c>
      <c r="K550" s="63">
        <v>0</v>
      </c>
    </row>
    <row r="551" spans="1:11" s="90" customFormat="1" ht="17.25" customHeight="1">
      <c r="A551" s="37"/>
      <c r="B551" s="37"/>
      <c r="C551" s="11" t="s">
        <v>555</v>
      </c>
      <c r="D551" s="36">
        <v>526</v>
      </c>
      <c r="E551" s="38">
        <v>0</v>
      </c>
      <c r="F551" s="14">
        <f t="shared" si="8"/>
        <v>526</v>
      </c>
      <c r="G551" s="36">
        <v>0</v>
      </c>
      <c r="H551" s="36">
        <v>0</v>
      </c>
      <c r="I551" s="36">
        <v>0</v>
      </c>
      <c r="J551" s="63">
        <v>0</v>
      </c>
      <c r="K551" s="63">
        <v>0</v>
      </c>
    </row>
    <row r="552" spans="1:11" s="90" customFormat="1" ht="17.25" customHeight="1">
      <c r="A552" s="37"/>
      <c r="B552" s="37"/>
      <c r="C552" s="11" t="s">
        <v>556</v>
      </c>
      <c r="D552" s="36">
        <v>350</v>
      </c>
      <c r="E552" s="38">
        <v>0</v>
      </c>
      <c r="F552" s="14">
        <f t="shared" si="8"/>
        <v>350</v>
      </c>
      <c r="G552" s="36">
        <v>0</v>
      </c>
      <c r="H552" s="36">
        <v>0</v>
      </c>
      <c r="I552" s="36">
        <v>0</v>
      </c>
      <c r="J552" s="63">
        <v>0</v>
      </c>
      <c r="K552" s="63">
        <v>0</v>
      </c>
    </row>
    <row r="553" spans="1:11" s="90" customFormat="1" ht="17.25" customHeight="1">
      <c r="A553" s="37"/>
      <c r="B553" s="37"/>
      <c r="C553" s="11" t="s">
        <v>557</v>
      </c>
      <c r="D553" s="36">
        <v>696</v>
      </c>
      <c r="E553" s="38">
        <v>0</v>
      </c>
      <c r="F553" s="14">
        <f t="shared" si="8"/>
        <v>696</v>
      </c>
      <c r="G553" s="36">
        <v>0</v>
      </c>
      <c r="H553" s="36">
        <v>0</v>
      </c>
      <c r="I553" s="36">
        <v>0</v>
      </c>
      <c r="J553" s="63">
        <v>0</v>
      </c>
      <c r="K553" s="63">
        <v>0</v>
      </c>
    </row>
    <row r="554" spans="1:11" s="90" customFormat="1" ht="17.25" customHeight="1">
      <c r="A554" s="37"/>
      <c r="B554" s="37"/>
      <c r="C554" s="11" t="s">
        <v>558</v>
      </c>
      <c r="D554" s="36">
        <v>1162</v>
      </c>
      <c r="E554" s="38">
        <v>0</v>
      </c>
      <c r="F554" s="14">
        <f t="shared" si="8"/>
        <v>1162</v>
      </c>
      <c r="G554" s="36">
        <v>0</v>
      </c>
      <c r="H554" s="36">
        <v>0</v>
      </c>
      <c r="I554" s="36">
        <v>0</v>
      </c>
      <c r="J554" s="63">
        <v>0</v>
      </c>
      <c r="K554" s="63">
        <v>0</v>
      </c>
    </row>
    <row r="555" spans="1:11" s="90" customFormat="1" ht="17.25" customHeight="1">
      <c r="A555" s="37"/>
      <c r="B555" s="37"/>
      <c r="C555" s="11" t="s">
        <v>559</v>
      </c>
      <c r="D555" s="36">
        <v>246</v>
      </c>
      <c r="E555" s="38">
        <v>0</v>
      </c>
      <c r="F555" s="14">
        <f t="shared" si="8"/>
        <v>246</v>
      </c>
      <c r="G555" s="36">
        <v>0</v>
      </c>
      <c r="H555" s="36">
        <v>0</v>
      </c>
      <c r="I555" s="36">
        <v>0</v>
      </c>
      <c r="J555" s="63">
        <v>0</v>
      </c>
      <c r="K555" s="63">
        <v>0</v>
      </c>
    </row>
    <row r="556" spans="1:11" s="90" customFormat="1" ht="17.25" customHeight="1">
      <c r="A556" s="37"/>
      <c r="B556" s="37"/>
      <c r="C556" s="11" t="s">
        <v>560</v>
      </c>
      <c r="D556" s="36">
        <v>528</v>
      </c>
      <c r="E556" s="38">
        <v>0</v>
      </c>
      <c r="F556" s="14">
        <f t="shared" si="8"/>
        <v>528</v>
      </c>
      <c r="G556" s="36">
        <v>0</v>
      </c>
      <c r="H556" s="36">
        <v>0</v>
      </c>
      <c r="I556" s="36">
        <v>0</v>
      </c>
      <c r="J556" s="63">
        <v>0</v>
      </c>
      <c r="K556" s="63">
        <v>0</v>
      </c>
    </row>
    <row r="557" spans="1:11" s="90" customFormat="1" ht="17.25" customHeight="1">
      <c r="A557" s="37"/>
      <c r="B557" s="37"/>
      <c r="C557" s="11" t="s">
        <v>561</v>
      </c>
      <c r="D557" s="36">
        <v>702</v>
      </c>
      <c r="E557" s="38">
        <v>0</v>
      </c>
      <c r="F557" s="14">
        <f t="shared" si="8"/>
        <v>702</v>
      </c>
      <c r="G557" s="36">
        <v>0</v>
      </c>
      <c r="H557" s="36">
        <v>0</v>
      </c>
      <c r="I557" s="36">
        <v>0</v>
      </c>
      <c r="J557" s="63">
        <v>0</v>
      </c>
      <c r="K557" s="63">
        <v>0</v>
      </c>
    </row>
    <row r="558" spans="1:11" s="90" customFormat="1" ht="17.25" customHeight="1">
      <c r="A558" s="37"/>
      <c r="B558" s="37"/>
      <c r="C558" s="11" t="s">
        <v>562</v>
      </c>
      <c r="D558" s="36">
        <v>188</v>
      </c>
      <c r="E558" s="38">
        <v>0</v>
      </c>
      <c r="F558" s="14">
        <f t="shared" si="8"/>
        <v>188</v>
      </c>
      <c r="G558" s="36">
        <v>0</v>
      </c>
      <c r="H558" s="36">
        <v>0</v>
      </c>
      <c r="I558" s="36">
        <v>0</v>
      </c>
      <c r="J558" s="63">
        <v>0</v>
      </c>
      <c r="K558" s="63">
        <v>0</v>
      </c>
    </row>
    <row r="559" spans="1:11" s="90" customFormat="1" ht="17.25" customHeight="1">
      <c r="A559" s="37"/>
      <c r="B559" s="37"/>
      <c r="C559" s="11" t="s">
        <v>563</v>
      </c>
      <c r="D559" s="36">
        <v>168</v>
      </c>
      <c r="E559" s="38">
        <v>0</v>
      </c>
      <c r="F559" s="14">
        <f t="shared" si="8"/>
        <v>168</v>
      </c>
      <c r="G559" s="36">
        <v>0</v>
      </c>
      <c r="H559" s="36">
        <v>0</v>
      </c>
      <c r="I559" s="36">
        <v>0</v>
      </c>
      <c r="J559" s="63">
        <v>0</v>
      </c>
      <c r="K559" s="63">
        <v>0</v>
      </c>
    </row>
    <row r="560" spans="1:11" s="90" customFormat="1" ht="17.25" customHeight="1">
      <c r="A560" s="37"/>
      <c r="B560" s="37"/>
      <c r="C560" s="11" t="s">
        <v>564</v>
      </c>
      <c r="D560" s="36">
        <v>410</v>
      </c>
      <c r="E560" s="38">
        <v>0</v>
      </c>
      <c r="F560" s="14">
        <f t="shared" si="8"/>
        <v>410</v>
      </c>
      <c r="G560" s="36">
        <v>0</v>
      </c>
      <c r="H560" s="36">
        <v>0</v>
      </c>
      <c r="I560" s="36">
        <v>0</v>
      </c>
      <c r="J560" s="63">
        <v>0</v>
      </c>
      <c r="K560" s="63">
        <v>0</v>
      </c>
    </row>
    <row r="561" spans="1:11" s="90" customFormat="1" ht="17.25" customHeight="1">
      <c r="A561" s="37"/>
      <c r="B561" s="37"/>
      <c r="C561" s="11" t="s">
        <v>565</v>
      </c>
      <c r="D561" s="36">
        <v>890</v>
      </c>
      <c r="E561" s="38">
        <v>0</v>
      </c>
      <c r="F561" s="14">
        <f t="shared" si="8"/>
        <v>890</v>
      </c>
      <c r="G561" s="36">
        <v>0</v>
      </c>
      <c r="H561" s="36">
        <v>0</v>
      </c>
      <c r="I561" s="36">
        <v>0</v>
      </c>
      <c r="J561" s="63">
        <v>0</v>
      </c>
      <c r="K561" s="63">
        <v>0</v>
      </c>
    </row>
    <row r="562" spans="1:11" s="90" customFormat="1" ht="17.25" customHeight="1">
      <c r="A562" s="37"/>
      <c r="B562" s="37"/>
      <c r="C562" s="11" t="s">
        <v>566</v>
      </c>
      <c r="D562" s="36">
        <v>1146</v>
      </c>
      <c r="E562" s="38">
        <v>0</v>
      </c>
      <c r="F562" s="14">
        <f t="shared" si="8"/>
        <v>1146</v>
      </c>
      <c r="G562" s="36">
        <v>0</v>
      </c>
      <c r="H562" s="36">
        <v>0</v>
      </c>
      <c r="I562" s="36">
        <v>0</v>
      </c>
      <c r="J562" s="63">
        <v>0</v>
      </c>
      <c r="K562" s="63">
        <v>0</v>
      </c>
    </row>
    <row r="563" spans="1:11" s="90" customFormat="1" ht="17.25" customHeight="1">
      <c r="A563" s="37"/>
      <c r="B563" s="37"/>
      <c r="C563" s="11" t="s">
        <v>567</v>
      </c>
      <c r="D563" s="36">
        <v>664</v>
      </c>
      <c r="E563" s="38">
        <v>0</v>
      </c>
      <c r="F563" s="14">
        <f t="shared" si="8"/>
        <v>664</v>
      </c>
      <c r="G563" s="36">
        <v>0</v>
      </c>
      <c r="H563" s="36">
        <v>0</v>
      </c>
      <c r="I563" s="36">
        <v>0</v>
      </c>
      <c r="J563" s="63">
        <v>0</v>
      </c>
      <c r="K563" s="63">
        <v>0</v>
      </c>
    </row>
    <row r="564" spans="1:11" s="90" customFormat="1" ht="17.25" customHeight="1">
      <c r="A564" s="37"/>
      <c r="B564" s="37"/>
      <c r="C564" s="11" t="s">
        <v>568</v>
      </c>
      <c r="D564" s="36">
        <v>842</v>
      </c>
      <c r="E564" s="38">
        <v>0</v>
      </c>
      <c r="F564" s="14">
        <f t="shared" si="8"/>
        <v>842</v>
      </c>
      <c r="G564" s="36">
        <v>0</v>
      </c>
      <c r="H564" s="36">
        <v>0</v>
      </c>
      <c r="I564" s="36">
        <v>0</v>
      </c>
      <c r="J564" s="63">
        <v>0</v>
      </c>
      <c r="K564" s="63">
        <v>0</v>
      </c>
    </row>
    <row r="565" spans="1:11" s="90" customFormat="1" ht="17.25" customHeight="1">
      <c r="A565" s="37"/>
      <c r="B565" s="37"/>
      <c r="C565" s="11" t="s">
        <v>569</v>
      </c>
      <c r="D565" s="36">
        <v>438</v>
      </c>
      <c r="E565" s="38">
        <v>0</v>
      </c>
      <c r="F565" s="14">
        <f t="shared" si="8"/>
        <v>438</v>
      </c>
      <c r="G565" s="36">
        <v>0</v>
      </c>
      <c r="H565" s="36">
        <v>0</v>
      </c>
      <c r="I565" s="36">
        <v>0</v>
      </c>
      <c r="J565" s="63">
        <v>0</v>
      </c>
      <c r="K565" s="63">
        <v>0</v>
      </c>
    </row>
    <row r="566" spans="1:11" s="90" customFormat="1" ht="17.25" customHeight="1">
      <c r="A566" s="37"/>
      <c r="B566" s="37"/>
      <c r="C566" s="11" t="s">
        <v>570</v>
      </c>
      <c r="D566" s="36">
        <v>684</v>
      </c>
      <c r="E566" s="38">
        <v>0</v>
      </c>
      <c r="F566" s="14">
        <f t="shared" si="8"/>
        <v>684</v>
      </c>
      <c r="G566" s="36">
        <v>0</v>
      </c>
      <c r="H566" s="36">
        <v>0</v>
      </c>
      <c r="I566" s="36">
        <v>0</v>
      </c>
      <c r="J566" s="63">
        <v>0</v>
      </c>
      <c r="K566" s="63">
        <v>0</v>
      </c>
    </row>
    <row r="567" spans="1:11" s="90" customFormat="1" ht="17.25" customHeight="1">
      <c r="A567" s="37"/>
      <c r="B567" s="37"/>
      <c r="C567" s="11" t="s">
        <v>571</v>
      </c>
      <c r="D567" s="36">
        <v>476</v>
      </c>
      <c r="E567" s="38">
        <v>0</v>
      </c>
      <c r="F567" s="14">
        <f t="shared" si="8"/>
        <v>476</v>
      </c>
      <c r="G567" s="36">
        <v>0</v>
      </c>
      <c r="H567" s="36">
        <v>0</v>
      </c>
      <c r="I567" s="36">
        <v>0</v>
      </c>
      <c r="J567" s="63">
        <v>0</v>
      </c>
      <c r="K567" s="63">
        <v>0</v>
      </c>
    </row>
    <row r="568" spans="1:11" s="90" customFormat="1" ht="17.25" customHeight="1">
      <c r="A568" s="37"/>
      <c r="B568" s="37"/>
      <c r="C568" s="11" t="s">
        <v>572</v>
      </c>
      <c r="D568" s="36">
        <v>1012</v>
      </c>
      <c r="E568" s="38">
        <v>0</v>
      </c>
      <c r="F568" s="14">
        <f t="shared" si="8"/>
        <v>1012</v>
      </c>
      <c r="G568" s="36">
        <v>0</v>
      </c>
      <c r="H568" s="36">
        <v>0</v>
      </c>
      <c r="I568" s="36">
        <v>0</v>
      </c>
      <c r="J568" s="63">
        <v>0</v>
      </c>
      <c r="K568" s="63">
        <v>0</v>
      </c>
    </row>
    <row r="569" spans="1:11" s="90" customFormat="1" ht="17.25" customHeight="1">
      <c r="A569" s="37"/>
      <c r="B569" s="37"/>
      <c r="C569" s="11" t="s">
        <v>573</v>
      </c>
      <c r="D569" s="36">
        <v>198</v>
      </c>
      <c r="E569" s="38">
        <v>0</v>
      </c>
      <c r="F569" s="14">
        <f t="shared" si="8"/>
        <v>198</v>
      </c>
      <c r="G569" s="36">
        <v>0</v>
      </c>
      <c r="H569" s="36">
        <v>0</v>
      </c>
      <c r="I569" s="36">
        <v>0</v>
      </c>
      <c r="J569" s="63">
        <v>0</v>
      </c>
      <c r="K569" s="63">
        <v>0</v>
      </c>
    </row>
    <row r="570" spans="1:11" s="90" customFormat="1" ht="17.25" customHeight="1">
      <c r="A570" s="37"/>
      <c r="B570" s="37"/>
      <c r="C570" s="11" t="s">
        <v>574</v>
      </c>
      <c r="D570" s="36">
        <v>90</v>
      </c>
      <c r="E570" s="38">
        <v>0</v>
      </c>
      <c r="F570" s="14">
        <f t="shared" si="8"/>
        <v>90</v>
      </c>
      <c r="G570" s="36">
        <v>0</v>
      </c>
      <c r="H570" s="36">
        <v>0</v>
      </c>
      <c r="I570" s="36">
        <v>0</v>
      </c>
      <c r="J570" s="63">
        <v>0</v>
      </c>
      <c r="K570" s="63">
        <v>0</v>
      </c>
    </row>
    <row r="571" spans="1:11" s="90" customFormat="1" ht="17.25" customHeight="1">
      <c r="A571" s="37"/>
      <c r="B571" s="37"/>
      <c r="C571" s="11" t="s">
        <v>575</v>
      </c>
      <c r="D571" s="36">
        <v>1164</v>
      </c>
      <c r="E571" s="38">
        <v>0</v>
      </c>
      <c r="F571" s="14">
        <f t="shared" si="8"/>
        <v>1164</v>
      </c>
      <c r="G571" s="36">
        <v>0</v>
      </c>
      <c r="H571" s="36">
        <v>0</v>
      </c>
      <c r="I571" s="36">
        <v>0</v>
      </c>
      <c r="J571" s="63">
        <v>0</v>
      </c>
      <c r="K571" s="63">
        <v>0</v>
      </c>
    </row>
    <row r="572" spans="1:11" s="90" customFormat="1" ht="17.25" customHeight="1">
      <c r="A572" s="37"/>
      <c r="B572" s="37"/>
      <c r="C572" s="11" t="s">
        <v>576</v>
      </c>
      <c r="D572" s="36">
        <v>176</v>
      </c>
      <c r="E572" s="38">
        <v>0</v>
      </c>
      <c r="F572" s="14">
        <f t="shared" si="8"/>
        <v>176</v>
      </c>
      <c r="G572" s="36">
        <v>0</v>
      </c>
      <c r="H572" s="36">
        <v>0</v>
      </c>
      <c r="I572" s="36">
        <v>0</v>
      </c>
      <c r="J572" s="63">
        <v>0</v>
      </c>
      <c r="K572" s="63">
        <v>0</v>
      </c>
    </row>
    <row r="573" spans="1:11" s="90" customFormat="1" ht="17.25" customHeight="1">
      <c r="A573" s="37"/>
      <c r="B573" s="37"/>
      <c r="C573" s="11" t="s">
        <v>577</v>
      </c>
      <c r="D573" s="36">
        <v>1512</v>
      </c>
      <c r="E573" s="38">
        <v>0</v>
      </c>
      <c r="F573" s="14">
        <f t="shared" si="8"/>
        <v>1512</v>
      </c>
      <c r="G573" s="36">
        <v>0</v>
      </c>
      <c r="H573" s="36">
        <v>0</v>
      </c>
      <c r="I573" s="36">
        <v>0</v>
      </c>
      <c r="J573" s="63">
        <v>0</v>
      </c>
      <c r="K573" s="63">
        <v>0</v>
      </c>
    </row>
    <row r="574" spans="1:11" s="90" customFormat="1" ht="17.25" customHeight="1">
      <c r="A574" s="37"/>
      <c r="B574" s="37"/>
      <c r="C574" s="11" t="s">
        <v>578</v>
      </c>
      <c r="D574" s="36">
        <v>604</v>
      </c>
      <c r="E574" s="38">
        <v>0</v>
      </c>
      <c r="F574" s="14">
        <f t="shared" si="8"/>
        <v>604</v>
      </c>
      <c r="G574" s="36">
        <v>0</v>
      </c>
      <c r="H574" s="36">
        <v>0</v>
      </c>
      <c r="I574" s="36">
        <v>0</v>
      </c>
      <c r="J574" s="63">
        <v>0</v>
      </c>
      <c r="K574" s="63">
        <v>0</v>
      </c>
    </row>
    <row r="575" spans="1:11" s="90" customFormat="1" ht="17.25" customHeight="1">
      <c r="A575" s="37"/>
      <c r="B575" s="37"/>
      <c r="C575" s="11" t="s">
        <v>579</v>
      </c>
      <c r="D575" s="48">
        <v>1146</v>
      </c>
      <c r="E575" s="38">
        <v>0</v>
      </c>
      <c r="F575" s="14">
        <f t="shared" si="8"/>
        <v>1146</v>
      </c>
      <c r="G575" s="36">
        <v>0</v>
      </c>
      <c r="H575" s="36">
        <v>0</v>
      </c>
      <c r="I575" s="36">
        <v>0</v>
      </c>
      <c r="J575" s="63">
        <v>0</v>
      </c>
      <c r="K575" s="63">
        <v>0</v>
      </c>
    </row>
    <row r="576" spans="1:11" s="90" customFormat="1" ht="17.25" customHeight="1">
      <c r="A576" s="37"/>
      <c r="B576" s="37"/>
      <c r="C576" s="11"/>
      <c r="D576" s="38"/>
      <c r="E576" s="38"/>
      <c r="F576" s="14">
        <f t="shared" si="8"/>
        <v>0</v>
      </c>
      <c r="G576" s="36"/>
      <c r="H576" s="36"/>
      <c r="I576" s="36"/>
      <c r="J576" s="63"/>
      <c r="K576" s="63"/>
    </row>
    <row r="577" spans="1:13" s="90" customFormat="1" ht="17.25" customHeight="1">
      <c r="A577" s="141" t="s">
        <v>580</v>
      </c>
      <c r="B577" s="28" t="s">
        <v>581</v>
      </c>
      <c r="C577" s="47"/>
      <c r="D577" s="18">
        <v>0</v>
      </c>
      <c r="E577" s="18">
        <v>0</v>
      </c>
      <c r="F577" s="25">
        <f t="shared" si="8"/>
        <v>0</v>
      </c>
      <c r="G577" s="56">
        <v>0</v>
      </c>
      <c r="H577" s="56">
        <v>0</v>
      </c>
      <c r="I577" s="56">
        <v>0</v>
      </c>
      <c r="J577" s="56">
        <v>0</v>
      </c>
      <c r="K577" s="56">
        <v>0</v>
      </c>
    </row>
    <row r="578" spans="1:13" s="90" customFormat="1" ht="17.25" customHeight="1">
      <c r="A578" s="37"/>
      <c r="B578" s="37"/>
      <c r="C578" s="11" t="s">
        <v>582</v>
      </c>
      <c r="D578" s="49">
        <v>384</v>
      </c>
      <c r="E578" s="38">
        <v>0</v>
      </c>
      <c r="F578" s="14">
        <f t="shared" si="8"/>
        <v>384</v>
      </c>
      <c r="G578" s="36">
        <v>0</v>
      </c>
      <c r="H578" s="36">
        <v>0</v>
      </c>
      <c r="I578" s="36">
        <v>0</v>
      </c>
      <c r="J578" s="63">
        <v>0</v>
      </c>
      <c r="K578" s="63">
        <v>0</v>
      </c>
    </row>
    <row r="579" spans="1:13" s="90" customFormat="1" ht="17.25" customHeight="1">
      <c r="A579" s="37"/>
      <c r="B579" s="37"/>
      <c r="C579" s="11" t="s">
        <v>583</v>
      </c>
      <c r="D579" s="49">
        <v>232</v>
      </c>
      <c r="E579" s="38">
        <v>0</v>
      </c>
      <c r="F579" s="14">
        <f t="shared" si="8"/>
        <v>232</v>
      </c>
      <c r="G579" s="36">
        <v>0</v>
      </c>
      <c r="H579" s="36">
        <v>0</v>
      </c>
      <c r="I579" s="36">
        <v>0</v>
      </c>
      <c r="J579" s="63">
        <v>0</v>
      </c>
      <c r="K579" s="63">
        <v>0</v>
      </c>
    </row>
    <row r="580" spans="1:13" s="90" customFormat="1" ht="17.25" customHeight="1">
      <c r="A580" s="37"/>
      <c r="B580" s="37"/>
      <c r="C580" s="11" t="s">
        <v>584</v>
      </c>
      <c r="D580" s="49">
        <v>1386</v>
      </c>
      <c r="E580" s="38">
        <v>0</v>
      </c>
      <c r="F580" s="14">
        <f t="shared" si="8"/>
        <v>1386</v>
      </c>
      <c r="G580" s="36">
        <v>0</v>
      </c>
      <c r="H580" s="36">
        <v>0</v>
      </c>
      <c r="I580" s="36">
        <v>0</v>
      </c>
      <c r="J580" s="63">
        <v>0</v>
      </c>
      <c r="K580" s="63">
        <v>0</v>
      </c>
    </row>
    <row r="581" spans="1:13" s="90" customFormat="1" ht="17.25" customHeight="1">
      <c r="A581" s="37"/>
      <c r="B581" s="37"/>
      <c r="C581" s="11" t="s">
        <v>585</v>
      </c>
      <c r="D581" s="49">
        <v>146</v>
      </c>
      <c r="E581" s="38">
        <v>0</v>
      </c>
      <c r="F581" s="14">
        <f t="shared" si="8"/>
        <v>146</v>
      </c>
      <c r="G581" s="36">
        <v>0</v>
      </c>
      <c r="H581" s="36">
        <v>0</v>
      </c>
      <c r="I581" s="36">
        <v>0</v>
      </c>
      <c r="J581" s="63">
        <v>0</v>
      </c>
      <c r="K581" s="63">
        <v>0</v>
      </c>
    </row>
    <row r="582" spans="1:13" s="90" customFormat="1" ht="17.25" customHeight="1">
      <c r="A582" s="37"/>
      <c r="B582" s="37"/>
      <c r="C582" s="11" t="s">
        <v>586</v>
      </c>
      <c r="D582" s="49">
        <v>518</v>
      </c>
      <c r="E582" s="38">
        <v>0</v>
      </c>
      <c r="F582" s="14">
        <f t="shared" si="8"/>
        <v>518</v>
      </c>
      <c r="G582" s="36">
        <v>0</v>
      </c>
      <c r="H582" s="36">
        <v>0</v>
      </c>
      <c r="I582" s="36">
        <v>0</v>
      </c>
      <c r="J582" s="63">
        <v>0</v>
      </c>
      <c r="K582" s="63">
        <v>0</v>
      </c>
    </row>
    <row r="583" spans="1:13" s="90" customFormat="1" ht="17.25" customHeight="1">
      <c r="A583" s="37"/>
      <c r="B583" s="37"/>
      <c r="C583" s="11" t="s">
        <v>587</v>
      </c>
      <c r="D583" s="49">
        <v>332</v>
      </c>
      <c r="E583" s="38">
        <v>0</v>
      </c>
      <c r="F583" s="14">
        <f t="shared" si="8"/>
        <v>332</v>
      </c>
      <c r="G583" s="36">
        <v>0</v>
      </c>
      <c r="H583" s="36">
        <v>0</v>
      </c>
      <c r="I583" s="36">
        <v>0</v>
      </c>
      <c r="J583" s="63">
        <v>0</v>
      </c>
      <c r="K583" s="63">
        <v>0</v>
      </c>
    </row>
    <row r="584" spans="1:13" s="90" customFormat="1" ht="17.25" customHeight="1">
      <c r="A584" s="37"/>
      <c r="B584" s="37"/>
      <c r="C584" s="11" t="s">
        <v>588</v>
      </c>
      <c r="D584" s="49">
        <v>306</v>
      </c>
      <c r="E584" s="38">
        <v>0</v>
      </c>
      <c r="F584" s="14">
        <f t="shared" si="8"/>
        <v>306</v>
      </c>
      <c r="G584" s="36">
        <v>0</v>
      </c>
      <c r="H584" s="36">
        <v>0</v>
      </c>
      <c r="I584" s="36">
        <v>0</v>
      </c>
      <c r="J584" s="63">
        <v>0</v>
      </c>
      <c r="K584" s="63">
        <v>0</v>
      </c>
    </row>
    <row r="585" spans="1:13" s="90" customFormat="1" ht="17.25" customHeight="1">
      <c r="A585" s="37"/>
      <c r="B585" s="37"/>
      <c r="C585" s="11" t="s">
        <v>589</v>
      </c>
      <c r="D585" s="49">
        <v>578</v>
      </c>
      <c r="E585" s="38">
        <v>0</v>
      </c>
      <c r="F585" s="14">
        <f t="shared" si="8"/>
        <v>578</v>
      </c>
      <c r="G585" s="36">
        <v>0</v>
      </c>
      <c r="H585" s="36">
        <v>0</v>
      </c>
      <c r="I585" s="36">
        <v>0</v>
      </c>
      <c r="J585" s="63">
        <v>0</v>
      </c>
      <c r="K585" s="63">
        <v>0</v>
      </c>
    </row>
    <row r="586" spans="1:13" s="90" customFormat="1" ht="17.25" customHeight="1">
      <c r="A586" s="37"/>
      <c r="B586" s="37"/>
      <c r="C586" s="11" t="s">
        <v>590</v>
      </c>
      <c r="D586" s="49">
        <v>292</v>
      </c>
      <c r="E586" s="38">
        <v>0</v>
      </c>
      <c r="F586" s="14">
        <f t="shared" ref="F586:F591" si="9">SUM(D586+E586)</f>
        <v>292</v>
      </c>
      <c r="G586" s="36">
        <v>0</v>
      </c>
      <c r="H586" s="36">
        <v>0</v>
      </c>
      <c r="I586" s="36">
        <v>0</v>
      </c>
      <c r="J586" s="63">
        <v>0</v>
      </c>
      <c r="K586" s="63">
        <v>0</v>
      </c>
    </row>
    <row r="587" spans="1:13" s="90" customFormat="1" ht="17.25" customHeight="1">
      <c r="A587" s="37"/>
      <c r="B587" s="37"/>
      <c r="C587" s="11" t="s">
        <v>591</v>
      </c>
      <c r="D587" s="49">
        <v>184</v>
      </c>
      <c r="E587" s="38">
        <v>0</v>
      </c>
      <c r="F587" s="14">
        <f t="shared" si="9"/>
        <v>184</v>
      </c>
      <c r="G587" s="36">
        <v>0</v>
      </c>
      <c r="H587" s="36">
        <v>0</v>
      </c>
      <c r="I587" s="36">
        <v>0</v>
      </c>
      <c r="J587" s="63">
        <v>0</v>
      </c>
      <c r="K587" s="63">
        <v>0</v>
      </c>
    </row>
    <row r="588" spans="1:13" s="90" customFormat="1" ht="17.25" customHeight="1">
      <c r="A588" s="37"/>
      <c r="B588" s="37"/>
      <c r="C588" s="11" t="s">
        <v>592</v>
      </c>
      <c r="D588" s="49">
        <v>348</v>
      </c>
      <c r="E588" s="38">
        <v>0</v>
      </c>
      <c r="F588" s="14">
        <f t="shared" si="9"/>
        <v>348</v>
      </c>
      <c r="G588" s="36">
        <v>0</v>
      </c>
      <c r="H588" s="36">
        <v>0</v>
      </c>
      <c r="I588" s="36">
        <v>0</v>
      </c>
      <c r="J588" s="63">
        <v>0</v>
      </c>
      <c r="K588" s="63">
        <v>0</v>
      </c>
      <c r="M588" s="114">
        <v>1205043</v>
      </c>
    </row>
    <row r="589" spans="1:13" s="90" customFormat="1" ht="17.25" customHeight="1">
      <c r="A589" s="37"/>
      <c r="B589" s="37"/>
      <c r="C589" s="11" t="s">
        <v>593</v>
      </c>
      <c r="D589" s="49">
        <v>190</v>
      </c>
      <c r="E589" s="38">
        <v>0</v>
      </c>
      <c r="F589" s="14">
        <f t="shared" si="9"/>
        <v>190</v>
      </c>
      <c r="G589" s="36">
        <v>0</v>
      </c>
      <c r="H589" s="36">
        <v>0</v>
      </c>
      <c r="I589" s="36">
        <v>0</v>
      </c>
      <c r="J589" s="63">
        <v>0</v>
      </c>
      <c r="K589" s="63">
        <v>0</v>
      </c>
      <c r="M589" s="114">
        <v>1866</v>
      </c>
    </row>
    <row r="590" spans="1:13" s="90" customFormat="1" ht="17.25" customHeight="1">
      <c r="A590" s="37"/>
      <c r="B590" s="37"/>
      <c r="C590" s="11" t="s">
        <v>594</v>
      </c>
      <c r="D590" s="49">
        <v>914</v>
      </c>
      <c r="E590" s="38">
        <v>0</v>
      </c>
      <c r="F590" s="14">
        <f t="shared" si="9"/>
        <v>914</v>
      </c>
      <c r="G590" s="36">
        <v>0</v>
      </c>
      <c r="H590" s="36">
        <v>0</v>
      </c>
      <c r="I590" s="36">
        <v>0</v>
      </c>
      <c r="J590" s="63">
        <v>0</v>
      </c>
      <c r="K590" s="63">
        <v>0</v>
      </c>
      <c r="M590" s="140">
        <f>SUM(M588:M589)</f>
        <v>1206909</v>
      </c>
    </row>
    <row r="591" spans="1:13" ht="17.25" customHeight="1">
      <c r="A591" s="21"/>
      <c r="B591" s="21"/>
      <c r="C591" s="50"/>
      <c r="D591" s="16"/>
      <c r="E591" s="16"/>
      <c r="F591" s="14">
        <f t="shared" si="9"/>
        <v>0</v>
      </c>
      <c r="G591" s="36"/>
      <c r="H591" s="36"/>
      <c r="I591" s="36"/>
      <c r="J591" s="64"/>
      <c r="K591" s="64"/>
    </row>
    <row r="592" spans="1:13" ht="15.75">
      <c r="A592" s="51" t="s">
        <v>595</v>
      </c>
      <c r="B592" s="52">
        <f>COUNTA(B9:B591)</f>
        <v>34</v>
      </c>
      <c r="C592" s="52">
        <v>416</v>
      </c>
      <c r="D592" s="53">
        <f t="shared" ref="D592:K592" si="10">SUM(D9:D591)</f>
        <v>1177928</v>
      </c>
      <c r="E592" s="53">
        <f t="shared" si="10"/>
        <v>2017</v>
      </c>
      <c r="F592" s="53">
        <f t="shared" si="10"/>
        <v>1178601</v>
      </c>
      <c r="G592" s="53">
        <f t="shared" si="10"/>
        <v>44411</v>
      </c>
      <c r="H592" s="53">
        <f t="shared" si="10"/>
        <v>2210</v>
      </c>
      <c r="I592" s="53">
        <f t="shared" si="10"/>
        <v>43771</v>
      </c>
      <c r="J592" s="53">
        <f t="shared" si="10"/>
        <v>3851</v>
      </c>
      <c r="K592" s="53">
        <f t="shared" si="10"/>
        <v>41763</v>
      </c>
    </row>
    <row r="593" spans="1:14" ht="16.5" customHeight="1">
      <c r="A593" s="128"/>
      <c r="B593" s="128"/>
      <c r="C593" s="129"/>
      <c r="D593" s="96"/>
      <c r="E593" s="96"/>
    </row>
    <row r="594" spans="1:14" ht="16.5" customHeight="1">
      <c r="A594" s="130"/>
      <c r="B594" s="130"/>
      <c r="C594" s="131"/>
      <c r="D594" s="96"/>
      <c r="E594" s="96"/>
    </row>
    <row r="595" spans="1:14" ht="16.5" customHeight="1">
      <c r="A595" s="130"/>
      <c r="B595" s="130"/>
      <c r="C595" s="131"/>
      <c r="D595" s="96"/>
      <c r="E595" s="96"/>
    </row>
    <row r="596" spans="1:14" ht="16.5" customHeight="1">
      <c r="A596" s="154" t="s">
        <v>611</v>
      </c>
      <c r="B596" s="154"/>
      <c r="C596" s="131"/>
      <c r="D596" s="96"/>
      <c r="E596" s="96"/>
    </row>
    <row r="597" spans="1:14" ht="9.75" customHeight="1">
      <c r="A597" s="130"/>
      <c r="B597" s="130"/>
      <c r="C597" s="131"/>
      <c r="D597" s="96"/>
      <c r="E597" s="96"/>
    </row>
    <row r="598" spans="1:14" ht="16.5" customHeight="1">
      <c r="A598" s="142" t="s">
        <v>13</v>
      </c>
      <c r="B598" s="144" t="s">
        <v>612</v>
      </c>
      <c r="C598" s="144"/>
      <c r="D598" s="96"/>
      <c r="E598" s="96"/>
    </row>
    <row r="599" spans="1:14" ht="16.5" customHeight="1">
      <c r="A599" s="142" t="s">
        <v>38</v>
      </c>
      <c r="B599" s="144" t="s">
        <v>613</v>
      </c>
      <c r="C599" s="144"/>
      <c r="D599" s="96"/>
      <c r="E599" s="96"/>
    </row>
    <row r="600" spans="1:14" ht="16.5" customHeight="1">
      <c r="A600" s="130"/>
      <c r="B600" s="130" t="s">
        <v>614</v>
      </c>
      <c r="C600" s="131">
        <v>31</v>
      </c>
      <c r="D600" s="96"/>
      <c r="E600" s="96"/>
    </row>
    <row r="601" spans="1:14" ht="16.5" customHeight="1">
      <c r="A601" s="130"/>
      <c r="B601" s="130" t="s">
        <v>615</v>
      </c>
      <c r="C601" s="131">
        <v>275</v>
      </c>
      <c r="D601" s="96"/>
      <c r="E601" s="96"/>
      <c r="M601" s="91" t="s">
        <v>607</v>
      </c>
      <c r="N601" s="91">
        <v>117</v>
      </c>
    </row>
    <row r="602" spans="1:14" ht="16.5" customHeight="1">
      <c r="A602" s="130"/>
      <c r="B602" s="130" t="s">
        <v>616</v>
      </c>
      <c r="C602" s="131">
        <v>55</v>
      </c>
      <c r="D602" s="96"/>
      <c r="E602" s="96"/>
      <c r="M602" s="91" t="s">
        <v>608</v>
      </c>
      <c r="N602" s="91">
        <v>417</v>
      </c>
    </row>
    <row r="603" spans="1:14" ht="16.5" customHeight="1">
      <c r="A603" s="130"/>
      <c r="B603" s="130"/>
      <c r="C603" s="131"/>
      <c r="D603" s="96"/>
      <c r="E603" s="96"/>
      <c r="M603" s="91"/>
      <c r="N603" s="91">
        <f>SUM(N601:N602)</f>
        <v>534</v>
      </c>
    </row>
    <row r="604" spans="1:14" ht="16.5" customHeight="1">
      <c r="A604" s="130"/>
      <c r="B604" s="130"/>
      <c r="C604" s="131"/>
      <c r="D604" s="96"/>
      <c r="E604" s="96"/>
    </row>
    <row r="605" spans="1:14" ht="16.5" customHeight="1">
      <c r="A605" s="130"/>
      <c r="B605" s="130"/>
      <c r="C605" s="131"/>
      <c r="D605" s="96"/>
      <c r="E605" s="96"/>
    </row>
    <row r="606" spans="1:14" ht="16.5" customHeight="1">
      <c r="A606" s="130"/>
      <c r="B606" s="130"/>
      <c r="C606" s="131"/>
      <c r="D606" s="96"/>
      <c r="E606" s="96"/>
    </row>
    <row r="607" spans="1:14" ht="16.5" customHeight="1">
      <c r="A607" s="130"/>
      <c r="B607" s="130"/>
      <c r="C607" s="131"/>
      <c r="D607" s="96"/>
      <c r="E607" s="96"/>
    </row>
    <row r="608" spans="1:14" ht="16.5" customHeight="1">
      <c r="A608" s="130"/>
      <c r="B608" s="130"/>
      <c r="C608" s="131"/>
      <c r="D608" s="96"/>
      <c r="E608" s="96"/>
    </row>
    <row r="609" spans="1:5" ht="16.5" customHeight="1">
      <c r="A609" s="130"/>
      <c r="B609" s="130"/>
      <c r="C609" s="131"/>
      <c r="D609" s="96"/>
      <c r="E609" s="96"/>
    </row>
    <row r="610" spans="1:5" ht="16.5" customHeight="1">
      <c r="A610" s="130"/>
      <c r="B610" s="130"/>
      <c r="C610" s="131"/>
      <c r="D610" s="96"/>
      <c r="E610" s="96"/>
    </row>
    <row r="611" spans="1:5" ht="16.5" customHeight="1">
      <c r="A611" s="130"/>
      <c r="B611" s="130"/>
      <c r="C611" s="131"/>
      <c r="D611" s="96"/>
      <c r="E611" s="96"/>
    </row>
    <row r="612" spans="1:5" ht="16.5" customHeight="1">
      <c r="A612" s="130"/>
      <c r="B612" s="130"/>
      <c r="C612" s="131"/>
      <c r="D612" s="96"/>
      <c r="E612" s="96"/>
    </row>
    <row r="613" spans="1:5" ht="16.5" customHeight="1">
      <c r="A613" s="130"/>
      <c r="B613" s="130"/>
      <c r="C613" s="131"/>
      <c r="D613" s="96"/>
      <c r="E613" s="96"/>
    </row>
    <row r="614" spans="1:5" ht="16.5" customHeight="1">
      <c r="A614" s="130"/>
      <c r="B614" s="130"/>
      <c r="C614" s="131"/>
      <c r="D614" s="96"/>
      <c r="E614" s="96"/>
    </row>
    <row r="615" spans="1:5" ht="16.5" customHeight="1">
      <c r="A615" s="130"/>
      <c r="B615" s="130"/>
      <c r="C615" s="131"/>
      <c r="D615" s="96"/>
      <c r="E615" s="96"/>
    </row>
    <row r="616" spans="1:5" ht="16.5" customHeight="1">
      <c r="A616" s="130"/>
      <c r="B616" s="130"/>
      <c r="C616" s="131"/>
      <c r="D616" s="96"/>
      <c r="E616" s="96"/>
    </row>
    <row r="617" spans="1:5" ht="16.5" customHeight="1">
      <c r="A617" s="130"/>
      <c r="B617" s="130"/>
      <c r="C617" s="131"/>
      <c r="D617" s="96"/>
      <c r="E617" s="96"/>
    </row>
    <row r="618" spans="1:5" ht="15.75">
      <c r="A618" s="132"/>
      <c r="B618" s="132"/>
      <c r="C618" s="134"/>
      <c r="D618" s="96"/>
      <c r="E618" s="96"/>
    </row>
    <row r="619" spans="1:5" ht="15.75">
      <c r="A619" s="132"/>
      <c r="B619" s="132"/>
      <c r="C619" s="135"/>
      <c r="D619" s="96"/>
      <c r="E619" s="96"/>
    </row>
    <row r="620" spans="1:5" ht="15.75">
      <c r="A620" s="132"/>
      <c r="B620" s="132"/>
      <c r="C620" s="134"/>
      <c r="D620" s="96"/>
      <c r="E620" s="96"/>
    </row>
    <row r="621" spans="1:5" ht="15.75">
      <c r="A621" s="132"/>
      <c r="B621" s="132"/>
      <c r="C621" s="134"/>
      <c r="D621" s="96"/>
      <c r="E621" s="96"/>
    </row>
    <row r="622" spans="1:5" ht="15.75">
      <c r="A622" s="132"/>
      <c r="B622" s="132"/>
      <c r="C622" s="134"/>
      <c r="D622" s="96"/>
      <c r="E622" s="96"/>
    </row>
    <row r="623" spans="1:5" ht="15.75">
      <c r="A623" s="132"/>
      <c r="B623" s="132"/>
      <c r="C623" s="134"/>
      <c r="D623" s="96"/>
      <c r="E623" s="96"/>
    </row>
    <row r="624" spans="1:5" ht="15.75">
      <c r="A624" s="132"/>
      <c r="B624" s="132"/>
      <c r="C624" s="134"/>
      <c r="D624" s="96"/>
      <c r="E624" s="96"/>
    </row>
    <row r="625" spans="1:11" ht="15.75">
      <c r="A625" s="132"/>
      <c r="B625" s="132"/>
      <c r="C625" s="134"/>
      <c r="D625" s="96"/>
      <c r="E625" s="96"/>
    </row>
    <row r="626" spans="1:11" ht="15.75">
      <c r="A626" s="132"/>
      <c r="B626" s="132"/>
      <c r="C626" s="136"/>
      <c r="D626" s="96"/>
      <c r="E626" s="96"/>
    </row>
    <row r="627" spans="1:11">
      <c r="D627" s="96"/>
      <c r="E627" s="96"/>
    </row>
    <row r="628" spans="1:11">
      <c r="D628" s="96"/>
      <c r="E628" s="96"/>
    </row>
    <row r="629" spans="1:11">
      <c r="D629" s="96"/>
      <c r="E629" s="96"/>
    </row>
    <row r="630" spans="1:11">
      <c r="D630" s="96"/>
      <c r="E630" s="96"/>
    </row>
    <row r="631" spans="1:11" s="91" customFormat="1">
      <c r="A631"/>
      <c r="B631"/>
      <c r="C631" s="92"/>
      <c r="D631" s="96"/>
      <c r="E631" s="96"/>
      <c r="J631" s="93"/>
      <c r="K631" s="137"/>
    </row>
    <row r="632" spans="1:11" s="91" customFormat="1">
      <c r="A632"/>
      <c r="B632"/>
      <c r="C632" s="92"/>
      <c r="D632" s="96"/>
      <c r="E632" s="96"/>
      <c r="J632" s="93"/>
      <c r="K632" s="137"/>
    </row>
    <row r="633" spans="1:11" s="91" customFormat="1">
      <c r="A633"/>
      <c r="B633"/>
      <c r="C633" s="92"/>
      <c r="D633" s="96"/>
      <c r="E633" s="96"/>
      <c r="J633" s="93"/>
      <c r="K633" s="137"/>
    </row>
    <row r="634" spans="1:11" s="91" customFormat="1">
      <c r="A634"/>
      <c r="B634"/>
      <c r="C634" s="92"/>
      <c r="D634" s="96"/>
      <c r="E634" s="96"/>
      <c r="J634" s="93"/>
      <c r="K634" s="137"/>
    </row>
    <row r="635" spans="1:11" s="91" customFormat="1">
      <c r="A635"/>
      <c r="B635"/>
      <c r="C635" s="92"/>
      <c r="D635" s="96"/>
      <c r="E635" s="96"/>
      <c r="J635" s="93"/>
      <c r="K635" s="137"/>
    </row>
    <row r="636" spans="1:11" s="91" customFormat="1">
      <c r="A636"/>
      <c r="B636"/>
      <c r="C636" s="92"/>
      <c r="D636" s="96"/>
      <c r="E636" s="96"/>
      <c r="J636" s="93"/>
      <c r="K636" s="137"/>
    </row>
    <row r="637" spans="1:11" s="91" customFormat="1">
      <c r="A637"/>
      <c r="B637"/>
      <c r="C637" s="92"/>
      <c r="D637" s="96"/>
      <c r="E637" s="96"/>
      <c r="J637" s="93"/>
      <c r="K637" s="137"/>
    </row>
    <row r="638" spans="1:11" s="91" customFormat="1">
      <c r="A638"/>
      <c r="B638"/>
      <c r="C638" s="92"/>
      <c r="D638" s="96"/>
      <c r="E638" s="96"/>
      <c r="J638" s="93"/>
      <c r="K638" s="137"/>
    </row>
    <row r="639" spans="1:11" s="91" customFormat="1">
      <c r="A639"/>
      <c r="B639"/>
      <c r="C639" s="92"/>
      <c r="D639" s="96"/>
      <c r="E639" s="96"/>
      <c r="J639" s="93"/>
      <c r="K639" s="137"/>
    </row>
    <row r="640" spans="1:11" s="91" customFormat="1">
      <c r="A640"/>
      <c r="B640"/>
      <c r="C640" s="92"/>
      <c r="D640" s="96"/>
      <c r="E640" s="96"/>
      <c r="J640" s="93"/>
      <c r="K640" s="137"/>
    </row>
    <row r="641" spans="1:11" s="91" customFormat="1">
      <c r="A641"/>
      <c r="B641"/>
      <c r="C641" s="92"/>
      <c r="D641" s="96"/>
      <c r="E641" s="96"/>
      <c r="J641" s="93"/>
      <c r="K641" s="137"/>
    </row>
    <row r="642" spans="1:11" s="91" customFormat="1">
      <c r="A642"/>
      <c r="B642"/>
      <c r="C642" s="92"/>
      <c r="D642" s="96"/>
      <c r="E642" s="96"/>
      <c r="J642" s="93"/>
      <c r="K642" s="137"/>
    </row>
    <row r="643" spans="1:11" s="91" customFormat="1">
      <c r="A643"/>
      <c r="B643"/>
      <c r="C643" s="92"/>
      <c r="D643" s="96"/>
      <c r="E643" s="96"/>
      <c r="J643" s="93"/>
      <c r="K643" s="137"/>
    </row>
    <row r="644" spans="1:11" s="91" customFormat="1">
      <c r="A644"/>
      <c r="B644"/>
      <c r="C644" s="92"/>
      <c r="D644" s="96"/>
      <c r="E644" s="96"/>
      <c r="J644" s="93"/>
      <c r="K644" s="137"/>
    </row>
    <row r="645" spans="1:11" s="91" customFormat="1">
      <c r="A645"/>
      <c r="B645"/>
      <c r="C645" s="92"/>
      <c r="D645" s="96"/>
      <c r="E645" s="96"/>
      <c r="J645" s="93"/>
      <c r="K645" s="137"/>
    </row>
    <row r="646" spans="1:11" s="91" customFormat="1">
      <c r="A646"/>
      <c r="B646"/>
      <c r="C646" s="92"/>
      <c r="D646" s="96"/>
      <c r="E646" s="96"/>
      <c r="J646" s="93"/>
      <c r="K646" s="137"/>
    </row>
    <row r="647" spans="1:11" s="91" customFormat="1">
      <c r="A647"/>
      <c r="B647"/>
      <c r="C647" s="92"/>
      <c r="D647" s="96"/>
      <c r="E647" s="96"/>
      <c r="J647" s="93"/>
      <c r="K647" s="137"/>
    </row>
    <row r="648" spans="1:11" s="91" customFormat="1">
      <c r="A648"/>
      <c r="B648"/>
      <c r="C648" s="92"/>
      <c r="D648" s="96"/>
      <c r="E648" s="96"/>
      <c r="J648" s="93"/>
      <c r="K648" s="137"/>
    </row>
    <row r="649" spans="1:11" s="91" customFormat="1">
      <c r="A649"/>
      <c r="B649"/>
      <c r="C649" s="92"/>
      <c r="D649" s="96"/>
      <c r="E649" s="96"/>
      <c r="J649" s="93"/>
      <c r="K649" s="137"/>
    </row>
    <row r="650" spans="1:11" s="91" customFormat="1">
      <c r="A650"/>
      <c r="B650"/>
      <c r="C650" s="92"/>
      <c r="D650" s="96"/>
      <c r="E650" s="96"/>
      <c r="J650" s="93"/>
      <c r="K650" s="137"/>
    </row>
    <row r="651" spans="1:11" s="91" customFormat="1">
      <c r="A651"/>
      <c r="B651"/>
      <c r="C651" s="92"/>
      <c r="D651" s="96"/>
      <c r="E651" s="96"/>
      <c r="J651" s="93"/>
      <c r="K651" s="137"/>
    </row>
    <row r="652" spans="1:11" s="91" customFormat="1">
      <c r="A652"/>
      <c r="B652"/>
      <c r="C652" s="92"/>
      <c r="D652" s="96"/>
      <c r="E652" s="96"/>
      <c r="J652" s="93"/>
      <c r="K652" s="137"/>
    </row>
    <row r="653" spans="1:11" s="91" customFormat="1">
      <c r="A653"/>
      <c r="B653"/>
      <c r="C653" s="92"/>
      <c r="D653" s="96"/>
      <c r="E653" s="96"/>
      <c r="J653" s="93"/>
      <c r="K653" s="137"/>
    </row>
    <row r="654" spans="1:11" s="91" customFormat="1">
      <c r="A654"/>
      <c r="B654"/>
      <c r="C654" s="92"/>
      <c r="D654" s="96"/>
      <c r="E654" s="96"/>
      <c r="J654" s="93"/>
      <c r="K654" s="137"/>
    </row>
    <row r="655" spans="1:11" s="91" customFormat="1">
      <c r="A655"/>
      <c r="B655"/>
      <c r="C655" s="92"/>
      <c r="D655" s="96"/>
      <c r="E655" s="96"/>
      <c r="J655" s="93"/>
      <c r="K655" s="137"/>
    </row>
    <row r="656" spans="1:11" s="91" customFormat="1">
      <c r="A656"/>
      <c r="B656"/>
      <c r="C656" s="92"/>
      <c r="D656" s="96"/>
      <c r="E656" s="96"/>
      <c r="J656" s="93"/>
      <c r="K656" s="137"/>
    </row>
    <row r="657" spans="1:11" s="91" customFormat="1">
      <c r="A657"/>
      <c r="B657"/>
      <c r="C657" s="92"/>
      <c r="D657" s="96"/>
      <c r="E657" s="96"/>
      <c r="J657" s="93"/>
      <c r="K657" s="137"/>
    </row>
    <row r="658" spans="1:11" s="91" customFormat="1">
      <c r="A658"/>
      <c r="B658"/>
      <c r="C658" s="92"/>
      <c r="D658" s="96"/>
      <c r="E658" s="96"/>
      <c r="J658" s="93"/>
      <c r="K658" s="137"/>
    </row>
    <row r="659" spans="1:11" s="91" customFormat="1">
      <c r="A659"/>
      <c r="B659"/>
      <c r="C659" s="92"/>
      <c r="D659" s="96"/>
      <c r="E659" s="96"/>
      <c r="J659" s="93"/>
      <c r="K659" s="137"/>
    </row>
    <row r="660" spans="1:11" s="91" customFormat="1">
      <c r="A660"/>
      <c r="B660"/>
      <c r="C660" s="92"/>
      <c r="D660" s="96"/>
      <c r="E660" s="96"/>
      <c r="J660" s="93"/>
      <c r="K660" s="137"/>
    </row>
    <row r="661" spans="1:11" s="91" customFormat="1">
      <c r="A661"/>
      <c r="B661"/>
      <c r="C661" s="92"/>
      <c r="D661" s="96"/>
      <c r="E661" s="96"/>
      <c r="J661" s="93"/>
      <c r="K661" s="137"/>
    </row>
    <row r="662" spans="1:11" s="91" customFormat="1">
      <c r="A662"/>
      <c r="B662"/>
      <c r="C662" s="92"/>
      <c r="D662" s="96"/>
      <c r="E662" s="96"/>
      <c r="J662" s="93"/>
      <c r="K662" s="137"/>
    </row>
    <row r="663" spans="1:11" s="91" customFormat="1">
      <c r="A663"/>
      <c r="B663"/>
      <c r="C663" s="92"/>
      <c r="D663" s="96"/>
      <c r="E663" s="96"/>
      <c r="J663" s="93"/>
      <c r="K663" s="137"/>
    </row>
    <row r="664" spans="1:11" s="91" customFormat="1">
      <c r="A664"/>
      <c r="B664"/>
      <c r="C664" s="92"/>
      <c r="D664" s="96"/>
      <c r="E664" s="96"/>
      <c r="J664" s="93"/>
      <c r="K664" s="137"/>
    </row>
    <row r="665" spans="1:11" s="91" customFormat="1">
      <c r="A665"/>
      <c r="B665"/>
      <c r="C665" s="92"/>
      <c r="D665" s="96"/>
      <c r="E665" s="96"/>
      <c r="J665" s="93"/>
      <c r="K665" s="137"/>
    </row>
    <row r="666" spans="1:11" s="91" customFormat="1">
      <c r="A666"/>
      <c r="B666"/>
      <c r="C666" s="92"/>
      <c r="D666" s="96"/>
      <c r="E666" s="96"/>
      <c r="J666" s="93"/>
      <c r="K666" s="137"/>
    </row>
    <row r="667" spans="1:11" s="91" customFormat="1">
      <c r="A667"/>
      <c r="B667"/>
      <c r="C667" s="92"/>
      <c r="D667" s="96"/>
      <c r="E667" s="96"/>
      <c r="J667" s="93"/>
      <c r="K667" s="137"/>
    </row>
    <row r="668" spans="1:11" s="91" customFormat="1">
      <c r="A668"/>
      <c r="B668"/>
      <c r="C668" s="92"/>
      <c r="D668" s="96"/>
      <c r="E668" s="96"/>
      <c r="J668" s="93"/>
      <c r="K668" s="137"/>
    </row>
    <row r="669" spans="1:11" s="91" customFormat="1">
      <c r="A669"/>
      <c r="B669"/>
      <c r="C669" s="92"/>
      <c r="D669" s="96"/>
      <c r="E669" s="96"/>
      <c r="J669" s="93"/>
      <c r="K669" s="137"/>
    </row>
    <row r="670" spans="1:11" s="91" customFormat="1">
      <c r="A670"/>
      <c r="B670"/>
      <c r="C670" s="92"/>
      <c r="D670" s="96"/>
      <c r="E670" s="96"/>
      <c r="J670" s="93"/>
      <c r="K670" s="137"/>
    </row>
    <row r="671" spans="1:11" s="91" customFormat="1">
      <c r="A671"/>
      <c r="B671"/>
      <c r="C671" s="92"/>
      <c r="D671" s="96"/>
      <c r="E671" s="96"/>
      <c r="J671" s="93"/>
      <c r="K671" s="137"/>
    </row>
    <row r="672" spans="1:11" s="91" customFormat="1">
      <c r="A672"/>
      <c r="B672"/>
      <c r="C672" s="92"/>
      <c r="D672" s="96"/>
      <c r="E672" s="96"/>
      <c r="J672" s="93"/>
      <c r="K672" s="137"/>
    </row>
    <row r="673" spans="1:11" s="91" customFormat="1">
      <c r="A673"/>
      <c r="B673"/>
      <c r="C673" s="92"/>
      <c r="D673" s="96"/>
      <c r="E673" s="96"/>
      <c r="J673" s="93"/>
      <c r="K673" s="137"/>
    </row>
    <row r="674" spans="1:11" s="91" customFormat="1">
      <c r="A674"/>
      <c r="B674"/>
      <c r="C674" s="92"/>
      <c r="D674" s="96"/>
      <c r="E674" s="96"/>
      <c r="J674" s="93"/>
      <c r="K674" s="137"/>
    </row>
    <row r="675" spans="1:11" s="91" customFormat="1">
      <c r="A675"/>
      <c r="B675"/>
      <c r="C675" s="92"/>
      <c r="D675" s="96"/>
      <c r="E675" s="96"/>
      <c r="J675" s="93"/>
      <c r="K675" s="137"/>
    </row>
    <row r="676" spans="1:11" s="91" customFormat="1">
      <c r="A676"/>
      <c r="B676"/>
      <c r="C676" s="92"/>
      <c r="D676" s="96"/>
      <c r="E676" s="96"/>
      <c r="J676" s="93"/>
      <c r="K676" s="137"/>
    </row>
    <row r="677" spans="1:11" s="91" customFormat="1">
      <c r="A677"/>
      <c r="B677"/>
      <c r="C677" s="92"/>
      <c r="D677" s="96"/>
      <c r="E677" s="96"/>
      <c r="J677" s="93"/>
      <c r="K677" s="137"/>
    </row>
    <row r="678" spans="1:11" s="91" customFormat="1">
      <c r="A678"/>
      <c r="B678"/>
      <c r="C678" s="92"/>
      <c r="D678" s="96"/>
      <c r="E678" s="96"/>
      <c r="J678" s="93"/>
      <c r="K678" s="137"/>
    </row>
    <row r="679" spans="1:11" s="91" customFormat="1">
      <c r="A679"/>
      <c r="B679"/>
      <c r="C679" s="92"/>
      <c r="D679" s="96"/>
      <c r="E679" s="96"/>
      <c r="J679" s="93"/>
      <c r="K679" s="137"/>
    </row>
    <row r="680" spans="1:11" s="91" customFormat="1">
      <c r="A680"/>
      <c r="B680"/>
      <c r="C680" s="92"/>
      <c r="D680" s="96"/>
      <c r="E680" s="96"/>
      <c r="J680" s="93"/>
      <c r="K680" s="137"/>
    </row>
    <row r="681" spans="1:11" s="91" customFormat="1">
      <c r="A681"/>
      <c r="B681"/>
      <c r="C681" s="92"/>
      <c r="D681" s="96"/>
      <c r="E681" s="96"/>
      <c r="J681" s="93"/>
      <c r="K681" s="137"/>
    </row>
    <row r="682" spans="1:11" s="91" customFormat="1">
      <c r="A682"/>
      <c r="B682"/>
      <c r="C682" s="92"/>
      <c r="D682" s="96"/>
      <c r="E682" s="96"/>
      <c r="J682" s="93"/>
      <c r="K682" s="137"/>
    </row>
    <row r="683" spans="1:11" s="91" customFormat="1">
      <c r="A683"/>
      <c r="B683"/>
      <c r="C683" s="92"/>
      <c r="D683" s="96"/>
      <c r="E683" s="96"/>
      <c r="J683" s="93"/>
      <c r="K683" s="137"/>
    </row>
    <row r="684" spans="1:11" s="91" customFormat="1">
      <c r="A684"/>
      <c r="B684"/>
      <c r="C684" s="92"/>
      <c r="D684" s="96"/>
      <c r="E684" s="96"/>
      <c r="J684" s="93"/>
      <c r="K684" s="137"/>
    </row>
    <row r="685" spans="1:11" s="91" customFormat="1">
      <c r="A685"/>
      <c r="B685"/>
      <c r="C685" s="92"/>
      <c r="D685" s="96"/>
      <c r="E685" s="96"/>
      <c r="J685" s="93"/>
      <c r="K685" s="137"/>
    </row>
    <row r="686" spans="1:11" s="91" customFormat="1">
      <c r="A686"/>
      <c r="B686"/>
      <c r="C686" s="92"/>
      <c r="D686" s="96"/>
      <c r="E686" s="96"/>
      <c r="J686" s="93"/>
      <c r="K686" s="137"/>
    </row>
    <row r="687" spans="1:11" s="91" customFormat="1">
      <c r="A687"/>
      <c r="B687"/>
      <c r="C687" s="92"/>
      <c r="D687" s="96"/>
      <c r="E687" s="96"/>
      <c r="J687" s="93"/>
      <c r="K687" s="137"/>
    </row>
    <row r="688" spans="1:11" s="91" customFormat="1">
      <c r="A688"/>
      <c r="B688"/>
      <c r="C688" s="92"/>
      <c r="D688" s="96"/>
      <c r="E688" s="96"/>
      <c r="J688" s="93"/>
      <c r="K688" s="137"/>
    </row>
    <row r="689" spans="1:11" s="91" customFormat="1">
      <c r="A689"/>
      <c r="B689"/>
      <c r="C689" s="92"/>
      <c r="D689" s="96"/>
      <c r="E689" s="96"/>
      <c r="J689" s="93"/>
      <c r="K689" s="137"/>
    </row>
    <row r="690" spans="1:11" s="91" customFormat="1">
      <c r="A690"/>
      <c r="B690"/>
      <c r="C690" s="92"/>
      <c r="D690" s="96"/>
      <c r="E690" s="96"/>
      <c r="J690" s="93"/>
      <c r="K690" s="137"/>
    </row>
    <row r="691" spans="1:11" s="91" customFormat="1">
      <c r="A691"/>
      <c r="B691"/>
      <c r="C691" s="92"/>
      <c r="D691" s="96"/>
      <c r="E691" s="96"/>
      <c r="J691" s="93"/>
      <c r="K691" s="137"/>
    </row>
    <row r="692" spans="1:11" s="91" customFormat="1">
      <c r="A692"/>
      <c r="B692"/>
      <c r="C692" s="92"/>
      <c r="D692" s="96"/>
      <c r="E692" s="96"/>
      <c r="J692" s="93"/>
      <c r="K692" s="137"/>
    </row>
    <row r="693" spans="1:11" s="91" customFormat="1">
      <c r="A693"/>
      <c r="B693"/>
      <c r="C693" s="92"/>
      <c r="D693" s="96"/>
      <c r="E693" s="96"/>
      <c r="J693" s="93"/>
      <c r="K693" s="137"/>
    </row>
    <row r="694" spans="1:11" s="91" customFormat="1">
      <c r="A694"/>
      <c r="B694"/>
      <c r="C694" s="92"/>
      <c r="D694" s="96"/>
      <c r="E694" s="96"/>
      <c r="J694" s="93"/>
      <c r="K694" s="137"/>
    </row>
    <row r="695" spans="1:11" s="91" customFormat="1">
      <c r="A695"/>
      <c r="B695"/>
      <c r="C695" s="92"/>
      <c r="D695" s="96"/>
      <c r="E695" s="96"/>
      <c r="J695" s="93"/>
      <c r="K695" s="137"/>
    </row>
    <row r="696" spans="1:11" s="91" customFormat="1">
      <c r="A696"/>
      <c r="B696"/>
      <c r="C696" s="92"/>
      <c r="D696" s="96"/>
      <c r="E696" s="96"/>
      <c r="J696" s="93"/>
      <c r="K696" s="137"/>
    </row>
    <row r="697" spans="1:11" s="91" customFormat="1">
      <c r="A697"/>
      <c r="B697"/>
      <c r="C697" s="92"/>
      <c r="D697" s="96"/>
      <c r="E697" s="96"/>
      <c r="J697" s="93"/>
      <c r="K697" s="137"/>
    </row>
    <row r="698" spans="1:11" s="91" customFormat="1">
      <c r="A698"/>
      <c r="B698"/>
      <c r="C698" s="92"/>
      <c r="D698" s="96"/>
      <c r="E698" s="96"/>
      <c r="J698" s="93"/>
      <c r="K698" s="137"/>
    </row>
    <row r="699" spans="1:11" s="91" customFormat="1">
      <c r="A699"/>
      <c r="B699"/>
      <c r="C699" s="92"/>
      <c r="D699" s="96"/>
      <c r="E699" s="96"/>
      <c r="J699" s="93"/>
      <c r="K699" s="137"/>
    </row>
    <row r="700" spans="1:11" s="91" customFormat="1">
      <c r="A700"/>
      <c r="B700"/>
      <c r="C700" s="92"/>
      <c r="D700" s="96"/>
      <c r="E700" s="96"/>
      <c r="J700" s="93"/>
      <c r="K700" s="137"/>
    </row>
    <row r="701" spans="1:11" s="91" customFormat="1">
      <c r="A701"/>
      <c r="B701"/>
      <c r="C701" s="92"/>
      <c r="D701" s="96"/>
      <c r="E701" s="96"/>
      <c r="J701" s="93"/>
      <c r="K701" s="137"/>
    </row>
    <row r="702" spans="1:11" s="91" customFormat="1">
      <c r="A702"/>
      <c r="B702"/>
      <c r="C702" s="92"/>
      <c r="D702" s="96"/>
      <c r="E702" s="96"/>
      <c r="J702" s="93"/>
      <c r="K702" s="137"/>
    </row>
    <row r="703" spans="1:11" s="91" customFormat="1">
      <c r="A703"/>
      <c r="B703"/>
      <c r="C703" s="92"/>
      <c r="D703" s="96"/>
      <c r="E703" s="96"/>
      <c r="J703" s="93"/>
      <c r="K703" s="137"/>
    </row>
    <row r="704" spans="1:11" s="91" customFormat="1">
      <c r="A704"/>
      <c r="B704"/>
      <c r="C704" s="92"/>
      <c r="D704" s="96"/>
      <c r="E704" s="96"/>
      <c r="J704" s="93"/>
      <c r="K704" s="137"/>
    </row>
    <row r="705" spans="1:11" s="91" customFormat="1">
      <c r="A705"/>
      <c r="B705"/>
      <c r="C705" s="92"/>
      <c r="D705" s="96"/>
      <c r="E705" s="96"/>
      <c r="J705" s="93"/>
      <c r="K705" s="137"/>
    </row>
    <row r="706" spans="1:11" s="91" customFormat="1">
      <c r="A706"/>
      <c r="B706"/>
      <c r="C706" s="92"/>
      <c r="D706" s="96"/>
      <c r="E706" s="96"/>
      <c r="J706" s="93"/>
      <c r="K706" s="137"/>
    </row>
    <row r="707" spans="1:11" s="91" customFormat="1">
      <c r="A707"/>
      <c r="B707"/>
      <c r="C707" s="92"/>
      <c r="D707" s="96"/>
      <c r="E707" s="96"/>
      <c r="J707" s="93"/>
      <c r="K707" s="137"/>
    </row>
    <row r="708" spans="1:11" s="91" customFormat="1">
      <c r="A708"/>
      <c r="B708"/>
      <c r="C708" s="92"/>
      <c r="D708" s="96"/>
      <c r="E708" s="96"/>
      <c r="J708" s="93"/>
      <c r="K708" s="137"/>
    </row>
    <row r="709" spans="1:11" s="91" customFormat="1">
      <c r="A709"/>
      <c r="B709"/>
      <c r="C709" s="92"/>
      <c r="D709" s="96"/>
      <c r="E709" s="96"/>
      <c r="J709" s="93"/>
      <c r="K709" s="137"/>
    </row>
    <row r="710" spans="1:11" s="91" customFormat="1">
      <c r="A710"/>
      <c r="B710"/>
      <c r="C710" s="92"/>
      <c r="D710" s="96"/>
      <c r="E710" s="96"/>
      <c r="J710" s="93"/>
      <c r="K710" s="137"/>
    </row>
    <row r="711" spans="1:11" s="91" customFormat="1">
      <c r="A711"/>
      <c r="B711"/>
      <c r="C711" s="92"/>
      <c r="D711" s="96"/>
      <c r="E711" s="96"/>
      <c r="J711" s="93"/>
      <c r="K711" s="137"/>
    </row>
    <row r="712" spans="1:11" s="91" customFormat="1">
      <c r="A712"/>
      <c r="B712"/>
      <c r="C712" s="92"/>
      <c r="D712" s="96"/>
      <c r="E712" s="96"/>
      <c r="J712" s="93"/>
      <c r="K712" s="137"/>
    </row>
    <row r="713" spans="1:11" s="91" customFormat="1">
      <c r="A713"/>
      <c r="B713"/>
      <c r="C713" s="92"/>
      <c r="D713" s="96"/>
      <c r="E713" s="96"/>
      <c r="J713" s="93"/>
      <c r="K713" s="137"/>
    </row>
    <row r="714" spans="1:11" s="91" customFormat="1">
      <c r="A714"/>
      <c r="B714"/>
      <c r="C714" s="92"/>
      <c r="D714" s="96"/>
      <c r="E714" s="96"/>
      <c r="J714" s="93"/>
      <c r="K714" s="137"/>
    </row>
    <row r="715" spans="1:11" s="91" customFormat="1">
      <c r="A715"/>
      <c r="B715"/>
      <c r="C715" s="92"/>
      <c r="D715" s="96"/>
      <c r="E715" s="96"/>
      <c r="J715" s="93"/>
      <c r="K715" s="137"/>
    </row>
    <row r="716" spans="1:11" s="91" customFormat="1">
      <c r="A716"/>
      <c r="B716"/>
      <c r="C716" s="92"/>
      <c r="D716" s="96"/>
      <c r="E716" s="96"/>
      <c r="J716" s="93"/>
      <c r="K716" s="137"/>
    </row>
    <row r="717" spans="1:11" s="91" customFormat="1">
      <c r="A717"/>
      <c r="B717"/>
      <c r="C717" s="92"/>
      <c r="D717" s="96"/>
      <c r="E717" s="96"/>
      <c r="J717" s="93"/>
      <c r="K717" s="137"/>
    </row>
    <row r="718" spans="1:11" s="91" customFormat="1">
      <c r="A718"/>
      <c r="B718"/>
      <c r="C718" s="92"/>
      <c r="D718" s="96"/>
      <c r="E718" s="96"/>
      <c r="J718" s="93"/>
      <c r="K718" s="137"/>
    </row>
    <row r="719" spans="1:11" s="91" customFormat="1">
      <c r="A719"/>
      <c r="B719"/>
      <c r="C719" s="92"/>
      <c r="D719" s="96"/>
      <c r="E719" s="96"/>
      <c r="J719" s="93"/>
      <c r="K719" s="137"/>
    </row>
    <row r="720" spans="1:11" s="91" customFormat="1">
      <c r="A720"/>
      <c r="B720"/>
      <c r="C720" s="92"/>
      <c r="D720" s="96"/>
      <c r="E720" s="96"/>
      <c r="J720" s="93"/>
      <c r="K720" s="137"/>
    </row>
    <row r="721" spans="1:11" s="91" customFormat="1">
      <c r="A721"/>
      <c r="B721"/>
      <c r="C721" s="92"/>
      <c r="D721" s="96"/>
      <c r="E721" s="96"/>
      <c r="J721" s="93"/>
      <c r="K721" s="137"/>
    </row>
    <row r="722" spans="1:11" s="91" customFormat="1">
      <c r="A722"/>
      <c r="B722"/>
      <c r="C722" s="92"/>
      <c r="D722" s="96"/>
      <c r="E722" s="96"/>
      <c r="J722" s="93"/>
      <c r="K722" s="137"/>
    </row>
    <row r="723" spans="1:11" s="91" customFormat="1">
      <c r="A723"/>
      <c r="B723"/>
      <c r="C723" s="92"/>
      <c r="D723" s="96"/>
      <c r="E723" s="96"/>
      <c r="J723" s="93"/>
      <c r="K723" s="137"/>
    </row>
    <row r="724" spans="1:11" s="91" customFormat="1">
      <c r="A724"/>
      <c r="B724"/>
      <c r="C724" s="92"/>
      <c r="D724" s="96"/>
      <c r="E724" s="96"/>
      <c r="J724" s="93"/>
      <c r="K724" s="137"/>
    </row>
    <row r="725" spans="1:11" s="91" customFormat="1">
      <c r="A725"/>
      <c r="B725"/>
      <c r="C725" s="92"/>
      <c r="D725" s="96"/>
      <c r="E725" s="96"/>
      <c r="J725" s="93"/>
      <c r="K725" s="137"/>
    </row>
    <row r="726" spans="1:11" s="91" customFormat="1">
      <c r="A726"/>
      <c r="B726"/>
      <c r="C726" s="92"/>
      <c r="D726" s="96"/>
      <c r="E726" s="96"/>
      <c r="J726" s="93"/>
      <c r="K726" s="137"/>
    </row>
    <row r="727" spans="1:11" s="91" customFormat="1">
      <c r="A727"/>
      <c r="B727"/>
      <c r="C727" s="92"/>
      <c r="D727" s="96"/>
      <c r="E727" s="96"/>
      <c r="J727" s="93"/>
      <c r="K727" s="137"/>
    </row>
    <row r="728" spans="1:11" s="91" customFormat="1">
      <c r="A728"/>
      <c r="B728"/>
      <c r="C728" s="92"/>
      <c r="D728" s="96"/>
      <c r="E728" s="96"/>
      <c r="J728" s="93"/>
      <c r="K728" s="137"/>
    </row>
    <row r="729" spans="1:11" s="91" customFormat="1">
      <c r="A729"/>
      <c r="B729"/>
      <c r="C729" s="92"/>
      <c r="D729" s="96"/>
      <c r="E729" s="96"/>
      <c r="J729" s="93"/>
      <c r="K729" s="137"/>
    </row>
    <row r="730" spans="1:11" s="91" customFormat="1">
      <c r="A730"/>
      <c r="B730"/>
      <c r="C730" s="92"/>
      <c r="D730" s="96"/>
      <c r="E730" s="96"/>
      <c r="J730" s="93"/>
      <c r="K730" s="137"/>
    </row>
    <row r="731" spans="1:11" s="91" customFormat="1">
      <c r="A731"/>
      <c r="B731"/>
      <c r="C731" s="92"/>
      <c r="D731" s="96"/>
      <c r="E731" s="96"/>
      <c r="J731" s="93"/>
      <c r="K731" s="137"/>
    </row>
    <row r="732" spans="1:11" s="91" customFormat="1">
      <c r="A732"/>
      <c r="B732"/>
      <c r="C732" s="92"/>
      <c r="D732" s="96"/>
      <c r="E732" s="96"/>
      <c r="J732" s="93"/>
      <c r="K732" s="137"/>
    </row>
    <row r="733" spans="1:11" s="91" customFormat="1">
      <c r="A733"/>
      <c r="B733"/>
      <c r="C733" s="92"/>
      <c r="D733" s="96"/>
      <c r="E733" s="96"/>
      <c r="J733" s="93"/>
      <c r="K733" s="137"/>
    </row>
    <row r="734" spans="1:11" s="91" customFormat="1">
      <c r="A734"/>
      <c r="B734"/>
      <c r="C734" s="92"/>
      <c r="D734" s="96"/>
      <c r="E734" s="96"/>
      <c r="J734" s="93"/>
      <c r="K734" s="137"/>
    </row>
    <row r="735" spans="1:11" s="91" customFormat="1">
      <c r="A735"/>
      <c r="B735"/>
      <c r="C735" s="92"/>
      <c r="D735" s="96"/>
      <c r="E735" s="96"/>
      <c r="J735" s="93"/>
      <c r="K735" s="137"/>
    </row>
    <row r="736" spans="1:11" s="91" customFormat="1">
      <c r="A736"/>
      <c r="B736"/>
      <c r="C736" s="92"/>
      <c r="D736" s="96"/>
      <c r="E736" s="96"/>
      <c r="J736" s="93"/>
      <c r="K736" s="137"/>
    </row>
    <row r="737" spans="1:11" s="91" customFormat="1">
      <c r="A737"/>
      <c r="B737"/>
      <c r="C737" s="92"/>
      <c r="D737" s="96"/>
      <c r="E737" s="96"/>
      <c r="J737" s="93"/>
      <c r="K737" s="137"/>
    </row>
    <row r="738" spans="1:11" s="91" customFormat="1">
      <c r="A738"/>
      <c r="B738"/>
      <c r="C738" s="92"/>
      <c r="D738" s="96"/>
      <c r="E738" s="96"/>
      <c r="J738" s="93"/>
      <c r="K738" s="137"/>
    </row>
    <row r="739" spans="1:11" s="91" customFormat="1">
      <c r="A739"/>
      <c r="B739"/>
      <c r="C739" s="92"/>
      <c r="D739" s="96"/>
      <c r="E739" s="96"/>
      <c r="J739" s="93"/>
      <c r="K739" s="137"/>
    </row>
    <row r="740" spans="1:11" s="91" customFormat="1">
      <c r="A740"/>
      <c r="B740"/>
      <c r="C740" s="92"/>
      <c r="D740" s="96"/>
      <c r="E740" s="96"/>
      <c r="J740" s="93"/>
      <c r="K740" s="137"/>
    </row>
    <row r="741" spans="1:11" s="91" customFormat="1">
      <c r="A741"/>
      <c r="B741"/>
      <c r="C741" s="92"/>
      <c r="D741" s="96"/>
      <c r="E741" s="96"/>
      <c r="J741" s="93"/>
      <c r="K741" s="137"/>
    </row>
    <row r="742" spans="1:11" s="91" customFormat="1">
      <c r="A742"/>
      <c r="B742"/>
      <c r="C742" s="92"/>
      <c r="D742" s="96"/>
      <c r="E742" s="96"/>
      <c r="J742" s="93"/>
      <c r="K742" s="137"/>
    </row>
    <row r="743" spans="1:11" s="91" customFormat="1">
      <c r="A743"/>
      <c r="B743"/>
      <c r="C743" s="92"/>
      <c r="D743" s="96"/>
      <c r="E743" s="96"/>
      <c r="J743" s="93"/>
      <c r="K743" s="137"/>
    </row>
    <row r="744" spans="1:11" s="91" customFormat="1">
      <c r="A744"/>
      <c r="B744"/>
      <c r="C744" s="92"/>
      <c r="D744" s="96"/>
      <c r="E744" s="96"/>
      <c r="J744" s="93"/>
      <c r="K744" s="137"/>
    </row>
    <row r="745" spans="1:11" s="91" customFormat="1">
      <c r="A745"/>
      <c r="B745"/>
      <c r="C745" s="92"/>
      <c r="D745" s="96"/>
      <c r="E745" s="96"/>
      <c r="J745" s="93"/>
      <c r="K745" s="137"/>
    </row>
    <row r="746" spans="1:11" s="91" customFormat="1">
      <c r="A746"/>
      <c r="B746"/>
      <c r="C746" s="92"/>
      <c r="D746" s="96"/>
      <c r="E746" s="96"/>
      <c r="J746" s="93"/>
      <c r="K746" s="137"/>
    </row>
    <row r="747" spans="1:11" s="91" customFormat="1">
      <c r="A747"/>
      <c r="B747"/>
      <c r="C747" s="92"/>
      <c r="D747" s="96"/>
      <c r="E747" s="96"/>
      <c r="J747" s="93"/>
      <c r="K747" s="137"/>
    </row>
    <row r="748" spans="1:11" s="91" customFormat="1">
      <c r="A748"/>
      <c r="B748"/>
      <c r="C748" s="92"/>
      <c r="D748" s="96"/>
      <c r="E748" s="96"/>
      <c r="J748" s="93"/>
      <c r="K748" s="137"/>
    </row>
    <row r="749" spans="1:11" s="91" customFormat="1">
      <c r="A749"/>
      <c r="B749"/>
      <c r="C749" s="92"/>
      <c r="D749" s="96"/>
      <c r="E749" s="96"/>
      <c r="J749" s="93"/>
      <c r="K749" s="137"/>
    </row>
    <row r="750" spans="1:11" s="91" customFormat="1">
      <c r="A750"/>
      <c r="B750"/>
      <c r="C750" s="92"/>
      <c r="D750" s="96"/>
      <c r="E750" s="96"/>
      <c r="J750" s="93"/>
      <c r="K750" s="137"/>
    </row>
    <row r="751" spans="1:11" s="91" customFormat="1">
      <c r="A751"/>
      <c r="B751"/>
      <c r="C751" s="92"/>
      <c r="D751" s="96"/>
      <c r="E751" s="96"/>
      <c r="J751" s="93"/>
      <c r="K751" s="137"/>
    </row>
    <row r="752" spans="1:11" s="91" customFormat="1">
      <c r="A752"/>
      <c r="B752"/>
      <c r="C752" s="92"/>
      <c r="D752" s="96"/>
      <c r="E752" s="96"/>
      <c r="J752" s="93"/>
      <c r="K752" s="137"/>
    </row>
    <row r="753" spans="1:11" s="91" customFormat="1">
      <c r="A753"/>
      <c r="B753"/>
      <c r="C753" s="92"/>
      <c r="D753" s="96"/>
      <c r="E753" s="96"/>
      <c r="J753" s="93"/>
      <c r="K753" s="137"/>
    </row>
    <row r="754" spans="1:11" s="91" customFormat="1">
      <c r="A754"/>
      <c r="B754"/>
      <c r="C754" s="92"/>
      <c r="D754" s="96"/>
      <c r="E754" s="96"/>
      <c r="J754" s="93"/>
      <c r="K754" s="137"/>
    </row>
    <row r="755" spans="1:11" s="91" customFormat="1">
      <c r="A755"/>
      <c r="B755"/>
      <c r="C755" s="92"/>
      <c r="D755" s="96"/>
      <c r="E755" s="96"/>
      <c r="J755" s="93"/>
      <c r="K755" s="137"/>
    </row>
    <row r="756" spans="1:11" s="91" customFormat="1">
      <c r="A756"/>
      <c r="B756"/>
      <c r="C756" s="92"/>
      <c r="D756" s="96"/>
      <c r="E756" s="96"/>
      <c r="J756" s="93"/>
      <c r="K756" s="137"/>
    </row>
    <row r="757" spans="1:11" s="91" customFormat="1">
      <c r="A757"/>
      <c r="B757"/>
      <c r="C757" s="92"/>
      <c r="D757" s="96"/>
      <c r="E757" s="96"/>
      <c r="J757" s="93"/>
      <c r="K757" s="137"/>
    </row>
    <row r="758" spans="1:11" s="91" customFormat="1">
      <c r="A758"/>
      <c r="B758"/>
      <c r="C758" s="92"/>
      <c r="D758" s="96"/>
      <c r="E758" s="96"/>
      <c r="J758" s="93"/>
      <c r="K758" s="137"/>
    </row>
    <row r="759" spans="1:11" s="91" customFormat="1">
      <c r="A759"/>
      <c r="B759"/>
      <c r="C759" s="92"/>
      <c r="D759" s="96"/>
      <c r="E759" s="96"/>
      <c r="J759" s="93"/>
      <c r="K759" s="137"/>
    </row>
    <row r="760" spans="1:11" s="91" customFormat="1">
      <c r="A760"/>
      <c r="B760"/>
      <c r="C760" s="92"/>
      <c r="D760" s="96"/>
      <c r="E760" s="96"/>
      <c r="J760" s="93"/>
      <c r="K760" s="137"/>
    </row>
    <row r="761" spans="1:11" s="91" customFormat="1">
      <c r="A761"/>
      <c r="B761"/>
      <c r="C761" s="92"/>
      <c r="D761" s="96"/>
      <c r="E761" s="96"/>
      <c r="J761" s="93"/>
      <c r="K761" s="137"/>
    </row>
    <row r="762" spans="1:11" s="91" customFormat="1">
      <c r="A762"/>
      <c r="B762"/>
      <c r="C762" s="92"/>
      <c r="D762" s="96"/>
      <c r="E762" s="96"/>
      <c r="J762" s="93"/>
      <c r="K762" s="137"/>
    </row>
    <row r="763" spans="1:11" s="91" customFormat="1">
      <c r="A763"/>
      <c r="B763"/>
      <c r="C763" s="92"/>
      <c r="D763" s="96"/>
      <c r="E763" s="96"/>
      <c r="J763" s="93"/>
      <c r="K763" s="137"/>
    </row>
    <row r="764" spans="1:11" s="91" customFormat="1">
      <c r="A764"/>
      <c r="B764"/>
      <c r="C764" s="92"/>
      <c r="D764" s="96"/>
      <c r="E764" s="96"/>
      <c r="J764" s="93"/>
      <c r="K764" s="137"/>
    </row>
    <row r="765" spans="1:11" s="91" customFormat="1">
      <c r="A765"/>
      <c r="B765"/>
      <c r="C765" s="92"/>
      <c r="D765" s="96"/>
      <c r="E765" s="96"/>
      <c r="J765" s="93"/>
      <c r="K765" s="137"/>
    </row>
    <row r="766" spans="1:11" s="91" customFormat="1">
      <c r="A766"/>
      <c r="B766"/>
      <c r="C766" s="92"/>
      <c r="D766" s="96"/>
      <c r="E766" s="96"/>
      <c r="J766" s="93"/>
      <c r="K766" s="137"/>
    </row>
    <row r="767" spans="1:11" s="91" customFormat="1">
      <c r="A767"/>
      <c r="B767"/>
      <c r="C767" s="92"/>
      <c r="D767" s="96"/>
      <c r="E767" s="96"/>
      <c r="J767" s="93"/>
      <c r="K767" s="137"/>
    </row>
    <row r="768" spans="1:11" s="91" customFormat="1">
      <c r="A768"/>
      <c r="B768"/>
      <c r="C768" s="92"/>
      <c r="D768" s="96"/>
      <c r="E768" s="96"/>
      <c r="J768" s="93"/>
      <c r="K768" s="137"/>
    </row>
    <row r="769" spans="1:11" s="91" customFormat="1">
      <c r="A769"/>
      <c r="B769"/>
      <c r="C769" s="92"/>
      <c r="D769" s="96"/>
      <c r="E769" s="96"/>
      <c r="J769" s="93"/>
      <c r="K769" s="137"/>
    </row>
    <row r="770" spans="1:11" s="91" customFormat="1">
      <c r="A770"/>
      <c r="B770"/>
      <c r="C770" s="92"/>
      <c r="D770" s="96"/>
      <c r="E770" s="96"/>
      <c r="J770" s="93"/>
      <c r="K770" s="137"/>
    </row>
    <row r="771" spans="1:11" s="91" customFormat="1">
      <c r="A771"/>
      <c r="B771"/>
      <c r="C771" s="92"/>
      <c r="D771" s="96"/>
      <c r="E771" s="96"/>
      <c r="J771" s="93"/>
      <c r="K771" s="137"/>
    </row>
    <row r="772" spans="1:11" s="91" customFormat="1">
      <c r="A772"/>
      <c r="B772"/>
      <c r="C772" s="92"/>
      <c r="D772" s="96"/>
      <c r="E772" s="96"/>
      <c r="J772" s="93"/>
      <c r="K772" s="137"/>
    </row>
    <row r="773" spans="1:11" s="91" customFormat="1">
      <c r="A773"/>
      <c r="B773"/>
      <c r="C773" s="92"/>
      <c r="D773" s="96"/>
      <c r="E773" s="96"/>
      <c r="J773" s="93"/>
      <c r="K773" s="137"/>
    </row>
    <row r="774" spans="1:11" s="91" customFormat="1">
      <c r="A774"/>
      <c r="B774"/>
      <c r="C774" s="92"/>
      <c r="D774" s="96"/>
      <c r="E774" s="96"/>
      <c r="J774" s="93"/>
      <c r="K774" s="137"/>
    </row>
    <row r="775" spans="1:11" s="91" customFormat="1">
      <c r="A775"/>
      <c r="B775"/>
      <c r="C775" s="92"/>
      <c r="D775" s="96"/>
      <c r="E775" s="96"/>
      <c r="J775" s="93"/>
      <c r="K775" s="137"/>
    </row>
    <row r="776" spans="1:11" s="91" customFormat="1">
      <c r="A776"/>
      <c r="B776"/>
      <c r="C776" s="92"/>
      <c r="D776" s="96"/>
      <c r="E776" s="96"/>
      <c r="J776" s="93"/>
      <c r="K776" s="137"/>
    </row>
    <row r="777" spans="1:11" s="91" customFormat="1">
      <c r="A777"/>
      <c r="B777"/>
      <c r="C777" s="92"/>
      <c r="D777" s="96"/>
      <c r="E777" s="96"/>
      <c r="J777" s="93"/>
      <c r="K777" s="137"/>
    </row>
    <row r="778" spans="1:11" s="91" customFormat="1">
      <c r="A778"/>
      <c r="B778"/>
      <c r="C778" s="92"/>
      <c r="D778" s="96"/>
      <c r="E778" s="96"/>
      <c r="J778" s="93"/>
      <c r="K778" s="137"/>
    </row>
    <row r="779" spans="1:11" s="91" customFormat="1">
      <c r="A779"/>
      <c r="B779"/>
      <c r="C779" s="92"/>
      <c r="D779" s="96"/>
      <c r="E779" s="96"/>
      <c r="J779" s="93"/>
      <c r="K779" s="137"/>
    </row>
    <row r="780" spans="1:11" s="91" customFormat="1">
      <c r="A780"/>
      <c r="B780"/>
      <c r="C780" s="92"/>
      <c r="D780" s="96"/>
      <c r="E780" s="96"/>
      <c r="J780" s="93"/>
      <c r="K780" s="137"/>
    </row>
    <row r="781" spans="1:11" s="91" customFormat="1">
      <c r="A781"/>
      <c r="B781"/>
      <c r="C781" s="92"/>
      <c r="D781" s="96"/>
      <c r="E781" s="96"/>
      <c r="J781" s="93"/>
      <c r="K781" s="137"/>
    </row>
    <row r="782" spans="1:11" s="91" customFormat="1">
      <c r="A782"/>
      <c r="B782"/>
      <c r="C782" s="92"/>
      <c r="D782" s="96"/>
      <c r="E782" s="96"/>
      <c r="J782" s="93"/>
      <c r="K782" s="137"/>
    </row>
    <row r="783" spans="1:11" s="91" customFormat="1">
      <c r="A783"/>
      <c r="B783"/>
      <c r="C783" s="92"/>
      <c r="D783" s="96"/>
      <c r="E783" s="96"/>
      <c r="J783" s="93"/>
      <c r="K783" s="137"/>
    </row>
    <row r="784" spans="1:11" s="91" customFormat="1">
      <c r="A784"/>
      <c r="B784"/>
      <c r="C784" s="92"/>
      <c r="D784" s="96"/>
      <c r="E784" s="96"/>
      <c r="J784" s="93"/>
      <c r="K784" s="137"/>
    </row>
    <row r="785" spans="1:11" s="91" customFormat="1">
      <c r="A785"/>
      <c r="B785"/>
      <c r="C785" s="92"/>
      <c r="D785" s="96"/>
      <c r="E785" s="96"/>
      <c r="J785" s="93"/>
      <c r="K785" s="137"/>
    </row>
    <row r="786" spans="1:11" s="91" customFormat="1">
      <c r="A786"/>
      <c r="B786"/>
      <c r="C786" s="92"/>
      <c r="D786" s="96"/>
      <c r="E786" s="96"/>
      <c r="J786" s="93"/>
      <c r="K786" s="137"/>
    </row>
    <row r="787" spans="1:11" s="91" customFormat="1">
      <c r="A787"/>
      <c r="B787"/>
      <c r="C787" s="92"/>
      <c r="D787" s="96"/>
      <c r="E787" s="96"/>
      <c r="J787" s="93"/>
      <c r="K787" s="137"/>
    </row>
    <row r="788" spans="1:11" s="91" customFormat="1">
      <c r="A788"/>
      <c r="B788"/>
      <c r="C788" s="92"/>
      <c r="D788" s="96"/>
      <c r="E788" s="96"/>
      <c r="J788" s="93"/>
      <c r="K788" s="137"/>
    </row>
    <row r="789" spans="1:11" s="91" customFormat="1">
      <c r="A789"/>
      <c r="B789"/>
      <c r="C789" s="92"/>
      <c r="D789" s="96"/>
      <c r="E789" s="96"/>
      <c r="J789" s="93"/>
      <c r="K789" s="137"/>
    </row>
    <row r="790" spans="1:11" s="91" customFormat="1">
      <c r="A790"/>
      <c r="B790"/>
      <c r="C790" s="92"/>
      <c r="D790" s="96"/>
      <c r="E790" s="96"/>
      <c r="J790" s="93"/>
      <c r="K790" s="137"/>
    </row>
    <row r="791" spans="1:11" s="91" customFormat="1">
      <c r="A791"/>
      <c r="B791"/>
      <c r="C791" s="92"/>
      <c r="D791" s="96"/>
      <c r="E791" s="96"/>
      <c r="J791" s="93"/>
      <c r="K791" s="137"/>
    </row>
    <row r="792" spans="1:11" s="91" customFormat="1">
      <c r="A792"/>
      <c r="B792"/>
      <c r="C792" s="92"/>
      <c r="D792" s="96"/>
      <c r="E792" s="96"/>
      <c r="J792" s="93"/>
      <c r="K792" s="137"/>
    </row>
    <row r="793" spans="1:11" s="91" customFormat="1">
      <c r="A793"/>
      <c r="B793"/>
      <c r="C793" s="92"/>
      <c r="D793" s="96"/>
      <c r="E793" s="96"/>
      <c r="J793" s="93"/>
      <c r="K793" s="137"/>
    </row>
    <row r="794" spans="1:11" s="91" customFormat="1">
      <c r="A794"/>
      <c r="B794"/>
      <c r="C794" s="92"/>
      <c r="D794" s="96"/>
      <c r="E794" s="96"/>
      <c r="J794" s="93"/>
      <c r="K794" s="137"/>
    </row>
    <row r="795" spans="1:11" s="91" customFormat="1">
      <c r="A795"/>
      <c r="B795"/>
      <c r="C795" s="92"/>
      <c r="D795" s="96"/>
      <c r="E795" s="96"/>
      <c r="J795" s="93"/>
      <c r="K795" s="137"/>
    </row>
    <row r="796" spans="1:11" s="91" customFormat="1">
      <c r="A796"/>
      <c r="B796"/>
      <c r="C796" s="92"/>
      <c r="D796" s="96"/>
      <c r="E796" s="96"/>
      <c r="J796" s="93"/>
      <c r="K796" s="137"/>
    </row>
    <row r="797" spans="1:11" s="91" customFormat="1">
      <c r="A797"/>
      <c r="B797"/>
      <c r="C797" s="92"/>
      <c r="D797" s="96"/>
      <c r="E797" s="96"/>
      <c r="J797" s="93"/>
      <c r="K797" s="137"/>
    </row>
    <row r="798" spans="1:11" s="91" customFormat="1">
      <c r="A798"/>
      <c r="B798"/>
      <c r="C798" s="92"/>
      <c r="D798" s="96"/>
      <c r="E798" s="96"/>
      <c r="J798" s="93"/>
      <c r="K798" s="137"/>
    </row>
    <row r="799" spans="1:11" s="91" customFormat="1">
      <c r="A799"/>
      <c r="B799"/>
      <c r="C799" s="92"/>
      <c r="D799" s="96"/>
      <c r="E799" s="96"/>
      <c r="J799" s="93"/>
      <c r="K799" s="137"/>
    </row>
    <row r="800" spans="1:11" s="91" customFormat="1">
      <c r="A800"/>
      <c r="B800"/>
      <c r="C800" s="92"/>
      <c r="D800" s="96"/>
      <c r="E800" s="96"/>
      <c r="J800" s="93"/>
      <c r="K800" s="137"/>
    </row>
    <row r="801" spans="1:11" s="91" customFormat="1">
      <c r="A801"/>
      <c r="B801"/>
      <c r="C801" s="92"/>
      <c r="D801" s="96"/>
      <c r="E801" s="96"/>
      <c r="J801" s="93"/>
      <c r="K801" s="137"/>
    </row>
    <row r="802" spans="1:11" s="91" customFormat="1">
      <c r="A802"/>
      <c r="B802"/>
      <c r="C802" s="92"/>
      <c r="D802" s="96"/>
      <c r="E802" s="96"/>
      <c r="J802" s="93"/>
      <c r="K802" s="137"/>
    </row>
    <row r="803" spans="1:11" s="91" customFormat="1">
      <c r="A803"/>
      <c r="B803"/>
      <c r="C803" s="92"/>
      <c r="D803" s="96"/>
      <c r="E803" s="96"/>
      <c r="J803" s="93"/>
      <c r="K803" s="137"/>
    </row>
    <row r="804" spans="1:11" s="91" customFormat="1">
      <c r="A804"/>
      <c r="B804"/>
      <c r="C804" s="92"/>
      <c r="D804" s="96"/>
      <c r="E804" s="96"/>
      <c r="J804" s="93"/>
      <c r="K804" s="137"/>
    </row>
    <row r="805" spans="1:11" s="91" customFormat="1">
      <c r="A805"/>
      <c r="B805"/>
      <c r="C805" s="92"/>
      <c r="D805" s="96"/>
      <c r="E805" s="96"/>
      <c r="J805" s="93"/>
      <c r="K805" s="137"/>
    </row>
    <row r="806" spans="1:11" s="91" customFormat="1">
      <c r="A806"/>
      <c r="B806"/>
      <c r="C806" s="92"/>
      <c r="D806" s="96"/>
      <c r="E806" s="96"/>
      <c r="J806" s="93"/>
      <c r="K806" s="137"/>
    </row>
    <row r="807" spans="1:11" s="91" customFormat="1">
      <c r="A807"/>
      <c r="B807"/>
      <c r="C807" s="92"/>
      <c r="D807" s="96"/>
      <c r="E807" s="96"/>
      <c r="J807" s="93"/>
      <c r="K807" s="137"/>
    </row>
    <row r="808" spans="1:11" s="91" customFormat="1">
      <c r="A808"/>
      <c r="B808"/>
      <c r="C808" s="92"/>
      <c r="D808" s="96"/>
      <c r="E808" s="96"/>
      <c r="J808" s="93"/>
      <c r="K808" s="137"/>
    </row>
    <row r="809" spans="1:11" s="91" customFormat="1">
      <c r="A809"/>
      <c r="B809"/>
      <c r="C809" s="92"/>
      <c r="D809" s="96"/>
      <c r="E809" s="96"/>
      <c r="J809" s="93"/>
      <c r="K809" s="137"/>
    </row>
    <row r="810" spans="1:11" s="91" customFormat="1">
      <c r="A810"/>
      <c r="B810"/>
      <c r="C810" s="92"/>
      <c r="D810" s="96"/>
      <c r="E810" s="96"/>
      <c r="J810" s="93"/>
      <c r="K810" s="137"/>
    </row>
    <row r="811" spans="1:11" s="91" customFormat="1">
      <c r="A811"/>
      <c r="B811"/>
      <c r="C811" s="92"/>
      <c r="D811" s="96"/>
      <c r="E811" s="96"/>
      <c r="J811" s="93"/>
      <c r="K811" s="137"/>
    </row>
    <row r="812" spans="1:11" s="91" customFormat="1">
      <c r="A812"/>
      <c r="B812"/>
      <c r="C812" s="92"/>
      <c r="D812" s="96"/>
      <c r="E812" s="96"/>
      <c r="J812" s="93"/>
      <c r="K812" s="137"/>
    </row>
    <row r="813" spans="1:11" s="91" customFormat="1">
      <c r="A813"/>
      <c r="B813"/>
      <c r="C813" s="92"/>
      <c r="D813" s="96"/>
      <c r="E813" s="96"/>
      <c r="J813" s="93"/>
      <c r="K813" s="137"/>
    </row>
    <row r="814" spans="1:11" s="91" customFormat="1">
      <c r="A814"/>
      <c r="B814"/>
      <c r="C814" s="92"/>
      <c r="D814" s="96"/>
      <c r="E814" s="96"/>
      <c r="J814" s="93"/>
      <c r="K814" s="137"/>
    </row>
    <row r="815" spans="1:11" s="91" customFormat="1">
      <c r="A815"/>
      <c r="B815"/>
      <c r="C815" s="92"/>
      <c r="D815" s="96"/>
      <c r="E815" s="96"/>
      <c r="J815" s="93"/>
      <c r="K815" s="137"/>
    </row>
    <row r="816" spans="1:11" s="91" customFormat="1">
      <c r="A816"/>
      <c r="B816"/>
      <c r="C816" s="92"/>
      <c r="D816" s="96"/>
      <c r="E816" s="96"/>
      <c r="J816" s="93"/>
      <c r="K816" s="137"/>
    </row>
    <row r="817" spans="1:11" s="91" customFormat="1">
      <c r="A817"/>
      <c r="B817"/>
      <c r="C817" s="92"/>
      <c r="D817" s="96"/>
      <c r="E817" s="96"/>
      <c r="J817" s="93"/>
      <c r="K817" s="137"/>
    </row>
    <row r="818" spans="1:11" s="91" customFormat="1">
      <c r="A818"/>
      <c r="B818"/>
      <c r="C818" s="92"/>
      <c r="D818" s="96"/>
      <c r="E818" s="96"/>
      <c r="J818" s="93"/>
      <c r="K818" s="137"/>
    </row>
    <row r="819" spans="1:11" s="91" customFormat="1">
      <c r="A819"/>
      <c r="B819"/>
      <c r="C819" s="92"/>
      <c r="D819" s="96"/>
      <c r="E819" s="96"/>
      <c r="J819" s="93"/>
      <c r="K819" s="137"/>
    </row>
    <row r="820" spans="1:11" s="91" customFormat="1">
      <c r="A820"/>
      <c r="B820"/>
      <c r="C820" s="92"/>
      <c r="D820" s="96"/>
      <c r="E820" s="96"/>
      <c r="J820" s="93"/>
      <c r="K820" s="137"/>
    </row>
    <row r="821" spans="1:11" s="91" customFormat="1">
      <c r="A821"/>
      <c r="B821"/>
      <c r="C821" s="92"/>
      <c r="D821" s="96"/>
      <c r="E821" s="96"/>
      <c r="J821" s="93"/>
      <c r="K821" s="137"/>
    </row>
    <row r="822" spans="1:11" s="91" customFormat="1">
      <c r="A822"/>
      <c r="B822"/>
      <c r="C822" s="92"/>
      <c r="D822" s="96"/>
      <c r="E822" s="96"/>
      <c r="J822" s="93"/>
      <c r="K822" s="137"/>
    </row>
    <row r="823" spans="1:11" s="91" customFormat="1">
      <c r="A823"/>
      <c r="B823"/>
      <c r="C823" s="92"/>
      <c r="D823" s="96"/>
      <c r="E823" s="96"/>
      <c r="J823" s="93"/>
      <c r="K823" s="137"/>
    </row>
    <row r="824" spans="1:11" s="91" customFormat="1">
      <c r="A824"/>
      <c r="B824"/>
      <c r="C824" s="92"/>
      <c r="D824" s="96"/>
      <c r="E824" s="96"/>
      <c r="J824" s="93"/>
      <c r="K824" s="137"/>
    </row>
    <row r="825" spans="1:11" s="91" customFormat="1">
      <c r="A825"/>
      <c r="B825"/>
      <c r="C825" s="92"/>
      <c r="D825" s="96"/>
      <c r="E825" s="96"/>
      <c r="J825" s="93"/>
      <c r="K825" s="137"/>
    </row>
    <row r="826" spans="1:11" s="91" customFormat="1">
      <c r="A826"/>
      <c r="B826"/>
      <c r="C826" s="92"/>
      <c r="D826" s="96"/>
      <c r="E826" s="96"/>
      <c r="J826" s="93"/>
      <c r="K826" s="137"/>
    </row>
    <row r="827" spans="1:11" s="91" customFormat="1">
      <c r="A827"/>
      <c r="B827"/>
      <c r="C827" s="92"/>
      <c r="D827" s="96"/>
      <c r="E827" s="96"/>
      <c r="J827" s="93"/>
      <c r="K827" s="137"/>
    </row>
    <row r="828" spans="1:11" s="91" customFormat="1">
      <c r="A828"/>
      <c r="B828"/>
      <c r="C828" s="92"/>
      <c r="D828" s="96"/>
      <c r="E828" s="96"/>
      <c r="J828" s="93"/>
      <c r="K828" s="137"/>
    </row>
    <row r="829" spans="1:11" s="91" customFormat="1">
      <c r="A829"/>
      <c r="B829"/>
      <c r="C829" s="92"/>
      <c r="D829" s="96"/>
      <c r="E829" s="96"/>
      <c r="J829" s="93"/>
      <c r="K829" s="137"/>
    </row>
    <row r="830" spans="1:11" s="91" customFormat="1">
      <c r="A830"/>
      <c r="B830"/>
      <c r="C830" s="92"/>
      <c r="D830" s="96"/>
      <c r="E830" s="96"/>
      <c r="J830" s="93"/>
      <c r="K830" s="137"/>
    </row>
    <row r="831" spans="1:11" s="91" customFormat="1">
      <c r="A831"/>
      <c r="B831"/>
      <c r="C831" s="92"/>
      <c r="D831" s="96"/>
      <c r="E831" s="96"/>
      <c r="J831" s="93"/>
      <c r="K831" s="137"/>
    </row>
    <row r="832" spans="1:11" s="91" customFormat="1">
      <c r="A832"/>
      <c r="B832"/>
      <c r="C832" s="92"/>
      <c r="D832" s="96"/>
      <c r="E832" s="96"/>
      <c r="J832" s="93"/>
      <c r="K832" s="137"/>
    </row>
    <row r="833" spans="1:11" s="91" customFormat="1">
      <c r="A833"/>
      <c r="B833"/>
      <c r="C833" s="92"/>
      <c r="D833" s="96"/>
      <c r="E833" s="96"/>
      <c r="J833" s="93"/>
      <c r="K833" s="137"/>
    </row>
    <row r="834" spans="1:11" s="91" customFormat="1">
      <c r="A834"/>
      <c r="B834"/>
      <c r="C834" s="92"/>
      <c r="D834" s="96"/>
      <c r="E834" s="96"/>
      <c r="J834" s="93"/>
      <c r="K834" s="137"/>
    </row>
    <row r="835" spans="1:11" s="91" customFormat="1">
      <c r="A835"/>
      <c r="B835"/>
      <c r="C835" s="92"/>
      <c r="D835" s="96"/>
      <c r="E835" s="96"/>
      <c r="J835" s="93"/>
      <c r="K835" s="137"/>
    </row>
    <row r="836" spans="1:11" s="91" customFormat="1">
      <c r="A836"/>
      <c r="B836"/>
      <c r="C836" s="92"/>
      <c r="D836" s="96"/>
      <c r="E836" s="96"/>
      <c r="J836" s="93"/>
      <c r="K836" s="137"/>
    </row>
    <row r="837" spans="1:11" s="91" customFormat="1">
      <c r="A837"/>
      <c r="B837"/>
      <c r="C837" s="92"/>
      <c r="D837" s="96"/>
      <c r="E837" s="96"/>
      <c r="J837" s="93"/>
      <c r="K837" s="137"/>
    </row>
    <row r="838" spans="1:11" s="91" customFormat="1">
      <c r="A838"/>
      <c r="B838"/>
      <c r="C838" s="92"/>
      <c r="D838" s="96"/>
      <c r="E838" s="96"/>
      <c r="J838" s="93"/>
      <c r="K838" s="137"/>
    </row>
    <row r="839" spans="1:11" s="91" customFormat="1">
      <c r="A839"/>
      <c r="B839"/>
      <c r="C839" s="92"/>
      <c r="D839" s="96"/>
      <c r="E839" s="96"/>
      <c r="J839" s="93"/>
      <c r="K839" s="137"/>
    </row>
    <row r="840" spans="1:11" s="91" customFormat="1">
      <c r="A840"/>
      <c r="B840"/>
      <c r="C840" s="92"/>
      <c r="D840" s="96"/>
      <c r="E840" s="96"/>
      <c r="J840" s="93"/>
      <c r="K840" s="137"/>
    </row>
    <row r="841" spans="1:11" s="91" customFormat="1">
      <c r="A841"/>
      <c r="B841"/>
      <c r="C841" s="92"/>
      <c r="D841" s="96"/>
      <c r="E841" s="96"/>
      <c r="J841" s="93"/>
      <c r="K841" s="137"/>
    </row>
    <row r="842" spans="1:11" s="91" customFormat="1">
      <c r="A842"/>
      <c r="B842"/>
      <c r="C842" s="92"/>
      <c r="D842" s="96"/>
      <c r="E842" s="96"/>
      <c r="J842" s="93"/>
      <c r="K842" s="137"/>
    </row>
    <row r="843" spans="1:11" s="91" customFormat="1">
      <c r="A843"/>
      <c r="B843"/>
      <c r="C843" s="92"/>
      <c r="D843" s="96"/>
      <c r="E843" s="96"/>
      <c r="J843" s="93"/>
      <c r="K843" s="137"/>
    </row>
    <row r="844" spans="1:11" s="91" customFormat="1">
      <c r="A844"/>
      <c r="B844"/>
      <c r="C844" s="92"/>
      <c r="D844" s="96"/>
      <c r="E844" s="96"/>
      <c r="J844" s="93"/>
      <c r="K844" s="137"/>
    </row>
    <row r="845" spans="1:11" s="91" customFormat="1">
      <c r="A845"/>
      <c r="B845"/>
      <c r="C845" s="92"/>
      <c r="D845" s="96"/>
      <c r="E845" s="96"/>
      <c r="J845" s="93"/>
      <c r="K845" s="137"/>
    </row>
    <row r="846" spans="1:11" s="91" customFormat="1">
      <c r="A846"/>
      <c r="B846"/>
      <c r="C846" s="92"/>
      <c r="D846" s="96"/>
      <c r="E846" s="96"/>
      <c r="J846" s="93"/>
      <c r="K846" s="137"/>
    </row>
    <row r="847" spans="1:11" s="91" customFormat="1">
      <c r="A847"/>
      <c r="B847"/>
      <c r="C847" s="92"/>
      <c r="D847" s="96"/>
      <c r="E847" s="96"/>
      <c r="J847" s="93"/>
      <c r="K847" s="137"/>
    </row>
    <row r="848" spans="1:11" s="91" customFormat="1">
      <c r="A848"/>
      <c r="B848"/>
      <c r="C848" s="92"/>
      <c r="D848" s="96"/>
      <c r="E848" s="96"/>
      <c r="J848" s="93"/>
      <c r="K848" s="137"/>
    </row>
    <row r="849" spans="1:11" s="91" customFormat="1">
      <c r="A849"/>
      <c r="B849"/>
      <c r="C849" s="92"/>
      <c r="D849" s="96"/>
      <c r="E849" s="96"/>
      <c r="J849" s="93"/>
      <c r="K849" s="137"/>
    </row>
    <row r="850" spans="1:11" s="91" customFormat="1">
      <c r="A850"/>
      <c r="B850"/>
      <c r="C850" s="92"/>
      <c r="D850" s="96"/>
      <c r="E850" s="96"/>
      <c r="J850" s="93"/>
      <c r="K850" s="137"/>
    </row>
    <row r="851" spans="1:11" s="91" customFormat="1">
      <c r="A851"/>
      <c r="B851"/>
      <c r="C851" s="92"/>
      <c r="D851" s="96"/>
      <c r="E851" s="96"/>
      <c r="J851" s="93"/>
      <c r="K851" s="137"/>
    </row>
    <row r="852" spans="1:11" s="91" customFormat="1">
      <c r="A852"/>
      <c r="B852"/>
      <c r="C852" s="92"/>
      <c r="D852" s="96"/>
      <c r="E852" s="96"/>
      <c r="J852" s="93"/>
      <c r="K852" s="137"/>
    </row>
    <row r="853" spans="1:11" s="91" customFormat="1">
      <c r="A853"/>
      <c r="B853"/>
      <c r="C853" s="92"/>
      <c r="D853" s="96"/>
      <c r="E853" s="96"/>
      <c r="J853" s="93"/>
      <c r="K853" s="137"/>
    </row>
    <row r="854" spans="1:11" s="91" customFormat="1">
      <c r="A854"/>
      <c r="B854"/>
      <c r="C854" s="92"/>
      <c r="D854" s="96"/>
      <c r="E854" s="96"/>
      <c r="J854" s="93"/>
      <c r="K854" s="137"/>
    </row>
    <row r="855" spans="1:11" s="91" customFormat="1">
      <c r="A855"/>
      <c r="B855"/>
      <c r="C855" s="92"/>
      <c r="D855" s="96"/>
      <c r="E855" s="96"/>
      <c r="J855" s="93"/>
      <c r="K855" s="137"/>
    </row>
    <row r="856" spans="1:11" s="91" customFormat="1">
      <c r="A856"/>
      <c r="B856"/>
      <c r="C856" s="92"/>
      <c r="D856" s="96"/>
      <c r="E856" s="96"/>
      <c r="J856" s="93"/>
      <c r="K856" s="137"/>
    </row>
    <row r="857" spans="1:11" s="91" customFormat="1">
      <c r="A857"/>
      <c r="B857"/>
      <c r="C857" s="92"/>
      <c r="D857" s="96"/>
      <c r="E857" s="96"/>
      <c r="J857" s="93"/>
      <c r="K857" s="137"/>
    </row>
    <row r="858" spans="1:11" s="91" customFormat="1">
      <c r="A858"/>
      <c r="B858"/>
      <c r="C858" s="92"/>
      <c r="D858" s="96"/>
      <c r="E858" s="96"/>
      <c r="J858" s="93"/>
      <c r="K858" s="137"/>
    </row>
    <row r="859" spans="1:11" s="91" customFormat="1">
      <c r="A859"/>
      <c r="B859"/>
      <c r="C859" s="92"/>
      <c r="D859" s="96"/>
      <c r="E859" s="96"/>
      <c r="J859" s="93"/>
      <c r="K859" s="137"/>
    </row>
    <row r="860" spans="1:11" s="91" customFormat="1">
      <c r="A860"/>
      <c r="B860"/>
      <c r="C860" s="92"/>
      <c r="D860" s="96"/>
      <c r="E860" s="96"/>
      <c r="J860" s="93"/>
      <c r="K860" s="137"/>
    </row>
    <row r="861" spans="1:11" s="91" customFormat="1">
      <c r="A861"/>
      <c r="B861"/>
      <c r="C861" s="92"/>
      <c r="D861" s="96"/>
      <c r="E861" s="96"/>
      <c r="J861" s="93"/>
      <c r="K861" s="137"/>
    </row>
    <row r="862" spans="1:11" s="91" customFormat="1">
      <c r="A862"/>
      <c r="B862"/>
      <c r="C862" s="92"/>
      <c r="D862" s="96"/>
      <c r="E862" s="96"/>
      <c r="J862" s="93"/>
      <c r="K862" s="137"/>
    </row>
    <row r="863" spans="1:11" s="91" customFormat="1">
      <c r="A863"/>
      <c r="B863"/>
      <c r="C863" s="92"/>
      <c r="D863" s="96"/>
      <c r="E863" s="96"/>
      <c r="J863" s="93"/>
      <c r="K863" s="137"/>
    </row>
    <row r="864" spans="1:11" s="91" customFormat="1">
      <c r="A864"/>
      <c r="B864"/>
      <c r="C864" s="92"/>
      <c r="D864" s="96"/>
      <c r="E864" s="96"/>
      <c r="J864" s="93"/>
      <c r="K864" s="137"/>
    </row>
    <row r="865" spans="1:11" s="91" customFormat="1">
      <c r="A865"/>
      <c r="B865"/>
      <c r="C865" s="92"/>
      <c r="D865" s="96"/>
      <c r="E865" s="96"/>
      <c r="J865" s="93"/>
      <c r="K865" s="137"/>
    </row>
    <row r="866" spans="1:11" s="91" customFormat="1">
      <c r="A866"/>
      <c r="B866"/>
      <c r="C866" s="92"/>
      <c r="D866" s="96"/>
      <c r="E866" s="96"/>
      <c r="J866" s="93"/>
      <c r="K866" s="137"/>
    </row>
    <row r="867" spans="1:11" s="91" customFormat="1">
      <c r="A867"/>
      <c r="B867"/>
      <c r="C867" s="92"/>
      <c r="D867" s="96"/>
      <c r="E867" s="96"/>
      <c r="J867" s="93"/>
      <c r="K867" s="137"/>
    </row>
    <row r="868" spans="1:11" s="91" customFormat="1">
      <c r="A868"/>
      <c r="B868"/>
      <c r="C868" s="92"/>
      <c r="D868" s="96"/>
      <c r="E868" s="96"/>
      <c r="J868" s="93"/>
      <c r="K868" s="137"/>
    </row>
    <row r="869" spans="1:11" s="91" customFormat="1">
      <c r="A869"/>
      <c r="B869"/>
      <c r="C869" s="92"/>
      <c r="D869" s="96"/>
      <c r="E869" s="96"/>
      <c r="J869" s="93"/>
      <c r="K869" s="137"/>
    </row>
    <row r="870" spans="1:11" s="91" customFormat="1">
      <c r="A870"/>
      <c r="B870"/>
      <c r="C870" s="92"/>
      <c r="D870" s="96"/>
      <c r="E870" s="96"/>
      <c r="J870" s="93"/>
      <c r="K870" s="137"/>
    </row>
    <row r="871" spans="1:11" s="91" customFormat="1">
      <c r="A871"/>
      <c r="B871"/>
      <c r="C871" s="92"/>
      <c r="D871" s="96"/>
      <c r="E871" s="96"/>
      <c r="J871" s="93"/>
      <c r="K871" s="137"/>
    </row>
    <row r="872" spans="1:11" s="91" customFormat="1">
      <c r="A872"/>
      <c r="B872"/>
      <c r="C872" s="92"/>
      <c r="D872" s="96"/>
      <c r="E872" s="96"/>
      <c r="J872" s="93"/>
      <c r="K872" s="137"/>
    </row>
    <row r="873" spans="1:11" s="91" customFormat="1">
      <c r="A873"/>
      <c r="B873"/>
      <c r="C873" s="92"/>
      <c r="D873" s="96"/>
      <c r="E873" s="96"/>
      <c r="J873" s="93"/>
      <c r="K873" s="137"/>
    </row>
    <row r="874" spans="1:11" s="91" customFormat="1">
      <c r="A874"/>
      <c r="B874"/>
      <c r="C874" s="92"/>
      <c r="D874" s="96"/>
      <c r="E874" s="96"/>
      <c r="J874" s="93"/>
      <c r="K874" s="137"/>
    </row>
    <row r="875" spans="1:11" s="91" customFormat="1">
      <c r="A875"/>
      <c r="B875"/>
      <c r="C875" s="92"/>
      <c r="D875" s="96"/>
      <c r="E875" s="96"/>
      <c r="J875" s="93"/>
      <c r="K875" s="137"/>
    </row>
    <row r="876" spans="1:11" s="91" customFormat="1">
      <c r="A876"/>
      <c r="B876"/>
      <c r="C876" s="92"/>
      <c r="D876" s="96"/>
      <c r="E876" s="96"/>
      <c r="J876" s="93"/>
      <c r="K876" s="137"/>
    </row>
    <row r="877" spans="1:11" s="91" customFormat="1">
      <c r="A877"/>
      <c r="B877"/>
      <c r="C877" s="92"/>
      <c r="D877" s="96"/>
      <c r="E877" s="96"/>
      <c r="J877" s="93"/>
      <c r="K877" s="137"/>
    </row>
    <row r="878" spans="1:11" s="91" customFormat="1">
      <c r="A878"/>
      <c r="B878"/>
      <c r="C878" s="92"/>
      <c r="D878" s="96"/>
      <c r="E878" s="96"/>
      <c r="J878" s="93"/>
      <c r="K878" s="137"/>
    </row>
    <row r="879" spans="1:11" s="91" customFormat="1">
      <c r="A879"/>
      <c r="B879"/>
      <c r="C879" s="92"/>
      <c r="D879" s="96"/>
      <c r="E879" s="96"/>
      <c r="J879" s="93"/>
      <c r="K879" s="137"/>
    </row>
    <row r="880" spans="1:11" s="91" customFormat="1">
      <c r="A880"/>
      <c r="B880"/>
      <c r="C880" s="92"/>
      <c r="D880" s="96"/>
      <c r="E880" s="96"/>
      <c r="J880" s="93"/>
      <c r="K880" s="137"/>
    </row>
    <row r="881" spans="1:11" s="91" customFormat="1">
      <c r="A881"/>
      <c r="B881"/>
      <c r="C881" s="92"/>
      <c r="D881" s="96"/>
      <c r="E881" s="96"/>
      <c r="J881" s="93"/>
      <c r="K881" s="137"/>
    </row>
    <row r="882" spans="1:11" s="91" customFormat="1">
      <c r="A882"/>
      <c r="B882"/>
      <c r="C882" s="92"/>
      <c r="D882" s="96"/>
      <c r="E882" s="96"/>
      <c r="J882" s="93"/>
      <c r="K882" s="137"/>
    </row>
    <row r="883" spans="1:11" s="91" customFormat="1">
      <c r="A883"/>
      <c r="B883"/>
      <c r="C883" s="92"/>
      <c r="D883" s="96"/>
      <c r="E883" s="96"/>
      <c r="J883" s="93"/>
      <c r="K883" s="137"/>
    </row>
    <row r="884" spans="1:11" s="91" customFormat="1">
      <c r="A884"/>
      <c r="B884"/>
      <c r="C884" s="92"/>
      <c r="D884" s="96"/>
      <c r="E884" s="96"/>
      <c r="J884" s="93"/>
      <c r="K884" s="137"/>
    </row>
    <row r="885" spans="1:11" s="91" customFormat="1">
      <c r="A885"/>
      <c r="B885"/>
      <c r="C885" s="92"/>
      <c r="D885" s="96"/>
      <c r="E885" s="96"/>
      <c r="J885" s="93"/>
      <c r="K885" s="137"/>
    </row>
    <row r="886" spans="1:11" s="91" customFormat="1">
      <c r="A886"/>
      <c r="B886"/>
      <c r="C886" s="92"/>
      <c r="D886" s="96"/>
      <c r="E886" s="96"/>
      <c r="J886" s="93"/>
      <c r="K886" s="137"/>
    </row>
    <row r="887" spans="1:11" s="91" customFormat="1">
      <c r="A887"/>
      <c r="B887"/>
      <c r="C887" s="92"/>
      <c r="D887" s="96"/>
      <c r="E887" s="96"/>
      <c r="J887" s="93"/>
      <c r="K887" s="137"/>
    </row>
    <row r="888" spans="1:11" s="91" customFormat="1">
      <c r="A888"/>
      <c r="B888"/>
      <c r="C888" s="92"/>
      <c r="D888" s="96"/>
      <c r="E888" s="96"/>
      <c r="J888" s="93"/>
      <c r="K888" s="137"/>
    </row>
    <row r="889" spans="1:11" s="91" customFormat="1">
      <c r="A889"/>
      <c r="B889"/>
      <c r="C889" s="92"/>
      <c r="D889" s="96"/>
      <c r="E889" s="96"/>
      <c r="J889" s="93"/>
      <c r="K889" s="137"/>
    </row>
    <row r="890" spans="1:11" s="91" customFormat="1">
      <c r="A890"/>
      <c r="B890"/>
      <c r="C890" s="92"/>
      <c r="D890" s="96"/>
      <c r="E890" s="96"/>
      <c r="J890" s="93"/>
      <c r="K890" s="137"/>
    </row>
    <row r="891" spans="1:11" s="91" customFormat="1">
      <c r="A891"/>
      <c r="B891"/>
      <c r="C891" s="92"/>
      <c r="D891" s="96"/>
      <c r="E891" s="96"/>
      <c r="J891" s="93"/>
      <c r="K891" s="137"/>
    </row>
    <row r="892" spans="1:11" s="91" customFormat="1">
      <c r="A892"/>
      <c r="B892"/>
      <c r="C892" s="92"/>
      <c r="D892" s="96"/>
      <c r="E892" s="96"/>
      <c r="J892" s="93"/>
      <c r="K892" s="137"/>
    </row>
    <row r="893" spans="1:11" s="91" customFormat="1">
      <c r="A893"/>
      <c r="B893"/>
      <c r="C893" s="92"/>
      <c r="D893" s="96"/>
      <c r="E893" s="96"/>
      <c r="J893" s="93"/>
      <c r="K893" s="137"/>
    </row>
    <row r="894" spans="1:11" s="91" customFormat="1">
      <c r="A894"/>
      <c r="B894"/>
      <c r="C894" s="92"/>
      <c r="D894" s="96"/>
      <c r="E894" s="96"/>
      <c r="J894" s="93"/>
      <c r="K894" s="137"/>
    </row>
    <row r="895" spans="1:11" s="91" customFormat="1">
      <c r="A895"/>
      <c r="B895"/>
      <c r="C895" s="92"/>
      <c r="D895" s="96"/>
      <c r="E895" s="96"/>
      <c r="J895" s="93"/>
      <c r="K895" s="137"/>
    </row>
    <row r="896" spans="1:11" s="91" customFormat="1">
      <c r="A896"/>
      <c r="B896"/>
      <c r="C896" s="92"/>
      <c r="D896" s="96"/>
      <c r="E896" s="96"/>
      <c r="J896" s="93"/>
      <c r="K896" s="137"/>
    </row>
    <row r="897" spans="1:11" s="91" customFormat="1">
      <c r="A897"/>
      <c r="B897"/>
      <c r="C897" s="92"/>
      <c r="D897" s="96"/>
      <c r="E897" s="96"/>
      <c r="J897" s="93"/>
      <c r="K897" s="137"/>
    </row>
    <row r="898" spans="1:11" s="91" customFormat="1">
      <c r="A898"/>
      <c r="B898"/>
      <c r="C898" s="92"/>
      <c r="D898" s="96"/>
      <c r="E898" s="96"/>
      <c r="J898" s="93"/>
      <c r="K898" s="137"/>
    </row>
    <row r="899" spans="1:11" s="91" customFormat="1">
      <c r="A899"/>
      <c r="B899"/>
      <c r="C899" s="92"/>
      <c r="D899" s="96"/>
      <c r="E899" s="96"/>
      <c r="J899" s="93"/>
      <c r="K899" s="137"/>
    </row>
    <row r="900" spans="1:11" s="91" customFormat="1">
      <c r="A900"/>
      <c r="B900"/>
      <c r="C900" s="92"/>
      <c r="D900" s="96"/>
      <c r="E900" s="96"/>
      <c r="J900" s="93"/>
      <c r="K900" s="137"/>
    </row>
    <row r="901" spans="1:11" s="91" customFormat="1">
      <c r="A901"/>
      <c r="B901"/>
      <c r="C901" s="92"/>
      <c r="D901" s="96"/>
      <c r="E901" s="96"/>
      <c r="J901" s="93"/>
      <c r="K901" s="137"/>
    </row>
    <row r="902" spans="1:11" s="91" customFormat="1">
      <c r="A902"/>
      <c r="B902"/>
      <c r="C902" s="92"/>
      <c r="D902" s="96"/>
      <c r="E902" s="96"/>
      <c r="J902" s="93"/>
      <c r="K902" s="137"/>
    </row>
    <row r="903" spans="1:11" s="91" customFormat="1">
      <c r="A903"/>
      <c r="B903"/>
      <c r="C903" s="92"/>
      <c r="D903" s="96"/>
      <c r="E903" s="96"/>
      <c r="J903" s="93"/>
      <c r="K903" s="137"/>
    </row>
    <row r="904" spans="1:11" s="91" customFormat="1">
      <c r="A904"/>
      <c r="B904"/>
      <c r="C904" s="92"/>
      <c r="D904" s="96"/>
      <c r="E904" s="96"/>
      <c r="J904" s="93"/>
      <c r="K904" s="137"/>
    </row>
    <row r="905" spans="1:11" s="91" customFormat="1">
      <c r="A905"/>
      <c r="B905"/>
      <c r="C905" s="92"/>
      <c r="D905" s="96"/>
      <c r="E905" s="96"/>
      <c r="J905" s="93"/>
      <c r="K905" s="137"/>
    </row>
    <row r="906" spans="1:11" s="91" customFormat="1">
      <c r="A906"/>
      <c r="B906"/>
      <c r="C906" s="92"/>
      <c r="D906" s="96"/>
      <c r="E906" s="96"/>
      <c r="J906" s="93"/>
      <c r="K906" s="137"/>
    </row>
    <row r="907" spans="1:11" s="91" customFormat="1">
      <c r="A907"/>
      <c r="B907"/>
      <c r="C907" s="92"/>
      <c r="D907" s="96"/>
      <c r="E907" s="96"/>
      <c r="J907" s="93"/>
      <c r="K907" s="137"/>
    </row>
    <row r="908" spans="1:11" s="91" customFormat="1">
      <c r="A908"/>
      <c r="B908"/>
      <c r="C908" s="92"/>
      <c r="D908" s="96"/>
      <c r="E908" s="96"/>
      <c r="J908" s="93"/>
      <c r="K908" s="137"/>
    </row>
    <row r="909" spans="1:11" s="91" customFormat="1">
      <c r="A909"/>
      <c r="B909"/>
      <c r="C909" s="92"/>
      <c r="D909" s="96"/>
      <c r="E909" s="96"/>
      <c r="J909" s="93"/>
      <c r="K909" s="137"/>
    </row>
    <row r="910" spans="1:11" s="91" customFormat="1">
      <c r="A910"/>
      <c r="B910"/>
      <c r="C910" s="92"/>
      <c r="D910" s="96"/>
      <c r="E910" s="96"/>
      <c r="J910" s="93"/>
      <c r="K910" s="137"/>
    </row>
    <row r="911" spans="1:11" s="91" customFormat="1">
      <c r="A911"/>
      <c r="B911"/>
      <c r="C911" s="92"/>
      <c r="D911" s="96"/>
      <c r="E911" s="96"/>
      <c r="J911" s="93"/>
      <c r="K911" s="137"/>
    </row>
    <row r="912" spans="1:11" s="91" customFormat="1">
      <c r="A912"/>
      <c r="B912"/>
      <c r="C912" s="92"/>
      <c r="D912" s="96"/>
      <c r="E912" s="96"/>
      <c r="J912" s="93"/>
      <c r="K912" s="137"/>
    </row>
    <row r="913" spans="1:11" s="91" customFormat="1">
      <c r="A913"/>
      <c r="B913"/>
      <c r="C913" s="92"/>
      <c r="D913" s="96"/>
      <c r="E913" s="96"/>
      <c r="J913" s="93"/>
      <c r="K913" s="137"/>
    </row>
    <row r="914" spans="1:11" s="91" customFormat="1">
      <c r="A914"/>
      <c r="B914"/>
      <c r="C914" s="92"/>
      <c r="D914" s="96"/>
      <c r="E914" s="96"/>
      <c r="J914" s="93"/>
      <c r="K914" s="137"/>
    </row>
    <row r="915" spans="1:11" s="91" customFormat="1">
      <c r="A915"/>
      <c r="B915"/>
      <c r="C915" s="92"/>
      <c r="D915" s="96"/>
      <c r="E915" s="96"/>
      <c r="J915" s="93"/>
      <c r="K915" s="137"/>
    </row>
    <row r="916" spans="1:11" s="91" customFormat="1">
      <c r="A916"/>
      <c r="B916"/>
      <c r="C916" s="92"/>
      <c r="D916" s="96"/>
      <c r="E916" s="96"/>
      <c r="J916" s="93"/>
      <c r="K916" s="137"/>
    </row>
    <row r="917" spans="1:11" s="91" customFormat="1">
      <c r="A917"/>
      <c r="B917"/>
      <c r="C917" s="92"/>
      <c r="D917" s="96"/>
      <c r="E917" s="96"/>
      <c r="J917" s="93"/>
      <c r="K917" s="137"/>
    </row>
    <row r="918" spans="1:11" s="91" customFormat="1">
      <c r="A918"/>
      <c r="B918"/>
      <c r="C918" s="92"/>
      <c r="D918" s="96"/>
      <c r="E918" s="96"/>
      <c r="J918" s="93"/>
      <c r="K918" s="137"/>
    </row>
    <row r="919" spans="1:11" s="91" customFormat="1">
      <c r="A919"/>
      <c r="B919"/>
      <c r="C919" s="92"/>
      <c r="D919" s="96"/>
      <c r="E919" s="96"/>
      <c r="J919" s="93"/>
      <c r="K919" s="137"/>
    </row>
    <row r="920" spans="1:11" s="91" customFormat="1">
      <c r="A920"/>
      <c r="B920"/>
      <c r="C920" s="92"/>
      <c r="D920" s="96"/>
      <c r="E920" s="96"/>
      <c r="J920" s="93"/>
      <c r="K920" s="137"/>
    </row>
    <row r="921" spans="1:11" s="91" customFormat="1">
      <c r="A921"/>
      <c r="B921"/>
      <c r="C921" s="92"/>
      <c r="D921" s="96"/>
      <c r="E921" s="96"/>
      <c r="J921" s="93"/>
      <c r="K921" s="137"/>
    </row>
    <row r="922" spans="1:11" s="91" customFormat="1">
      <c r="A922"/>
      <c r="B922"/>
      <c r="C922" s="92"/>
      <c r="D922" s="96"/>
      <c r="E922" s="96"/>
      <c r="J922" s="93"/>
      <c r="K922" s="137"/>
    </row>
    <row r="923" spans="1:11" s="91" customFormat="1">
      <c r="A923"/>
      <c r="B923"/>
      <c r="C923" s="92"/>
      <c r="D923" s="96"/>
      <c r="E923" s="96"/>
      <c r="J923" s="93"/>
      <c r="K923" s="137"/>
    </row>
    <row r="924" spans="1:11" s="91" customFormat="1">
      <c r="A924"/>
      <c r="B924"/>
      <c r="C924" s="92"/>
      <c r="D924" s="96"/>
      <c r="E924" s="96"/>
      <c r="J924" s="93"/>
      <c r="K924" s="137"/>
    </row>
    <row r="925" spans="1:11" s="91" customFormat="1">
      <c r="A925"/>
      <c r="B925"/>
      <c r="C925" s="92"/>
      <c r="D925" s="96"/>
      <c r="E925" s="96"/>
      <c r="J925" s="93"/>
      <c r="K925" s="137"/>
    </row>
    <row r="926" spans="1:11" s="91" customFormat="1">
      <c r="A926"/>
      <c r="B926"/>
      <c r="C926" s="92"/>
      <c r="D926" s="96"/>
      <c r="E926" s="96"/>
      <c r="J926" s="93"/>
      <c r="K926" s="137"/>
    </row>
    <row r="927" spans="1:11" s="91" customFormat="1">
      <c r="A927"/>
      <c r="B927"/>
      <c r="C927" s="92"/>
      <c r="D927" s="96"/>
      <c r="E927" s="96"/>
      <c r="J927" s="93"/>
      <c r="K927" s="137"/>
    </row>
    <row r="928" spans="1:11" s="91" customFormat="1">
      <c r="A928"/>
      <c r="B928"/>
      <c r="C928" s="92"/>
      <c r="D928" s="96"/>
      <c r="E928" s="96"/>
      <c r="J928" s="93"/>
      <c r="K928" s="137"/>
    </row>
    <row r="929" spans="1:11" s="91" customFormat="1">
      <c r="A929"/>
      <c r="B929"/>
      <c r="C929" s="92"/>
      <c r="D929" s="96"/>
      <c r="E929" s="96"/>
      <c r="J929" s="93"/>
      <c r="K929" s="137"/>
    </row>
    <row r="930" spans="1:11" s="91" customFormat="1">
      <c r="A930"/>
      <c r="B930"/>
      <c r="C930" s="92"/>
      <c r="D930" s="96"/>
      <c r="E930" s="96"/>
      <c r="J930" s="93"/>
      <c r="K930" s="137"/>
    </row>
    <row r="931" spans="1:11" s="91" customFormat="1">
      <c r="A931"/>
      <c r="B931"/>
      <c r="C931" s="92"/>
      <c r="D931" s="96"/>
      <c r="E931" s="96"/>
      <c r="J931" s="93"/>
      <c r="K931" s="137"/>
    </row>
    <row r="932" spans="1:11" s="91" customFormat="1">
      <c r="A932"/>
      <c r="B932"/>
      <c r="C932" s="92"/>
      <c r="D932" s="96"/>
      <c r="E932" s="96"/>
      <c r="J932" s="93"/>
      <c r="K932" s="137"/>
    </row>
    <row r="933" spans="1:11" s="91" customFormat="1">
      <c r="A933"/>
      <c r="B933"/>
      <c r="C933" s="92"/>
      <c r="D933" s="96"/>
      <c r="E933" s="96"/>
      <c r="J933" s="93"/>
      <c r="K933" s="137"/>
    </row>
    <row r="934" spans="1:11" s="91" customFormat="1">
      <c r="A934"/>
      <c r="B934"/>
      <c r="C934" s="92"/>
      <c r="D934" s="96"/>
      <c r="E934" s="96"/>
      <c r="J934" s="93"/>
      <c r="K934" s="137"/>
    </row>
    <row r="935" spans="1:11" s="91" customFormat="1">
      <c r="A935"/>
      <c r="B935"/>
      <c r="C935" s="92"/>
      <c r="D935" s="96"/>
      <c r="E935" s="96"/>
      <c r="J935" s="93"/>
      <c r="K935" s="137"/>
    </row>
    <row r="936" spans="1:11" s="91" customFormat="1">
      <c r="A936"/>
      <c r="B936"/>
      <c r="C936" s="92"/>
      <c r="D936" s="96"/>
      <c r="E936" s="96"/>
      <c r="J936" s="93"/>
      <c r="K936" s="137"/>
    </row>
    <row r="937" spans="1:11" s="91" customFormat="1">
      <c r="A937"/>
      <c r="B937"/>
      <c r="C937" s="92"/>
      <c r="D937" s="96"/>
      <c r="E937" s="96"/>
      <c r="J937" s="93"/>
      <c r="K937" s="137"/>
    </row>
    <row r="938" spans="1:11" s="91" customFormat="1">
      <c r="A938"/>
      <c r="B938"/>
      <c r="C938" s="92"/>
      <c r="D938" s="96"/>
      <c r="E938" s="96"/>
      <c r="J938" s="93"/>
      <c r="K938" s="137"/>
    </row>
    <row r="939" spans="1:11" s="91" customFormat="1">
      <c r="A939"/>
      <c r="B939"/>
      <c r="C939" s="92"/>
      <c r="D939" s="96"/>
      <c r="E939" s="96"/>
      <c r="J939" s="93"/>
      <c r="K939" s="137"/>
    </row>
    <row r="940" spans="1:11" s="91" customFormat="1">
      <c r="A940"/>
      <c r="B940"/>
      <c r="C940" s="92"/>
      <c r="D940" s="96"/>
      <c r="E940" s="96"/>
      <c r="J940" s="93"/>
      <c r="K940" s="137"/>
    </row>
    <row r="941" spans="1:11" s="91" customFormat="1">
      <c r="A941"/>
      <c r="B941"/>
      <c r="C941" s="92"/>
      <c r="D941" s="96"/>
      <c r="E941" s="96"/>
      <c r="J941" s="93"/>
      <c r="K941" s="137"/>
    </row>
    <row r="942" spans="1:11" s="91" customFormat="1">
      <c r="A942"/>
      <c r="B942"/>
      <c r="C942" s="92"/>
      <c r="D942" s="96"/>
      <c r="E942" s="96"/>
      <c r="J942" s="93"/>
      <c r="K942" s="137"/>
    </row>
    <row r="943" spans="1:11" s="91" customFormat="1">
      <c r="A943"/>
      <c r="B943"/>
      <c r="C943" s="92"/>
      <c r="D943" s="96"/>
      <c r="E943" s="96"/>
      <c r="J943" s="93"/>
      <c r="K943" s="137"/>
    </row>
    <row r="944" spans="1:11" s="91" customFormat="1">
      <c r="A944"/>
      <c r="B944"/>
      <c r="C944" s="92"/>
      <c r="D944" s="96"/>
      <c r="E944" s="96"/>
      <c r="J944" s="93"/>
      <c r="K944" s="137"/>
    </row>
    <row r="945" spans="1:11" s="91" customFormat="1">
      <c r="A945"/>
      <c r="B945"/>
      <c r="C945" s="92"/>
      <c r="D945" s="96"/>
      <c r="E945" s="96"/>
      <c r="J945" s="93"/>
      <c r="K945" s="137"/>
    </row>
    <row r="946" spans="1:11" s="91" customFormat="1">
      <c r="A946"/>
      <c r="B946"/>
      <c r="C946" s="92"/>
      <c r="D946" s="96"/>
      <c r="E946" s="96"/>
      <c r="J946" s="93"/>
      <c r="K946" s="137"/>
    </row>
    <row r="947" spans="1:11" s="91" customFormat="1">
      <c r="A947"/>
      <c r="B947"/>
      <c r="C947" s="92"/>
      <c r="D947" s="96"/>
      <c r="E947" s="96"/>
      <c r="J947" s="93"/>
      <c r="K947" s="137"/>
    </row>
    <row r="948" spans="1:11" s="91" customFormat="1">
      <c r="A948"/>
      <c r="B948"/>
      <c r="C948" s="92"/>
      <c r="D948" s="96"/>
      <c r="E948" s="96"/>
      <c r="J948" s="93"/>
      <c r="K948" s="137"/>
    </row>
    <row r="949" spans="1:11" s="91" customFormat="1">
      <c r="A949"/>
      <c r="B949"/>
      <c r="C949" s="92"/>
      <c r="D949" s="96"/>
      <c r="E949" s="96"/>
      <c r="J949" s="93"/>
      <c r="K949" s="137"/>
    </row>
    <row r="950" spans="1:11" s="91" customFormat="1">
      <c r="A950"/>
      <c r="B950"/>
      <c r="C950" s="92"/>
      <c r="D950" s="96"/>
      <c r="E950" s="96"/>
      <c r="J950" s="93"/>
      <c r="K950" s="137"/>
    </row>
    <row r="951" spans="1:11" s="91" customFormat="1">
      <c r="A951"/>
      <c r="B951"/>
      <c r="C951" s="92"/>
      <c r="D951" s="96"/>
      <c r="E951" s="96"/>
      <c r="J951" s="93"/>
      <c r="K951" s="137"/>
    </row>
    <row r="952" spans="1:11" s="91" customFormat="1">
      <c r="A952"/>
      <c r="B952"/>
      <c r="C952" s="92"/>
      <c r="D952" s="96"/>
      <c r="E952" s="96"/>
      <c r="J952" s="93"/>
      <c r="K952" s="137"/>
    </row>
    <row r="953" spans="1:11" s="91" customFormat="1">
      <c r="A953"/>
      <c r="B953"/>
      <c r="C953" s="92"/>
      <c r="D953" s="96"/>
      <c r="E953" s="96"/>
      <c r="J953" s="93"/>
      <c r="K953" s="137"/>
    </row>
    <row r="954" spans="1:11" s="91" customFormat="1">
      <c r="A954"/>
      <c r="B954"/>
      <c r="C954" s="92"/>
      <c r="D954" s="96"/>
      <c r="E954" s="96"/>
      <c r="J954" s="93"/>
      <c r="K954" s="137"/>
    </row>
    <row r="955" spans="1:11" s="91" customFormat="1">
      <c r="A955"/>
      <c r="B955"/>
      <c r="C955" s="92"/>
      <c r="D955" s="96"/>
      <c r="E955" s="96"/>
      <c r="J955" s="93"/>
      <c r="K955" s="137"/>
    </row>
    <row r="956" spans="1:11" s="91" customFormat="1">
      <c r="A956"/>
      <c r="B956"/>
      <c r="C956" s="92"/>
      <c r="D956" s="96"/>
      <c r="E956" s="96"/>
      <c r="J956" s="93"/>
      <c r="K956" s="137"/>
    </row>
    <row r="957" spans="1:11" s="91" customFormat="1">
      <c r="A957"/>
      <c r="B957"/>
      <c r="C957" s="92"/>
      <c r="D957" s="96"/>
      <c r="E957" s="96"/>
      <c r="J957" s="93"/>
      <c r="K957" s="137"/>
    </row>
    <row r="958" spans="1:11" s="91" customFormat="1">
      <c r="A958"/>
      <c r="B958"/>
      <c r="C958" s="92"/>
      <c r="D958" s="96"/>
      <c r="E958" s="96"/>
      <c r="J958" s="93"/>
      <c r="K958" s="137"/>
    </row>
    <row r="959" spans="1:11" s="91" customFormat="1">
      <c r="A959"/>
      <c r="B959"/>
      <c r="C959" s="92"/>
      <c r="D959" s="96"/>
      <c r="E959" s="96"/>
      <c r="J959" s="93"/>
      <c r="K959" s="137"/>
    </row>
    <row r="960" spans="1:11" s="91" customFormat="1">
      <c r="A960"/>
      <c r="B960"/>
      <c r="C960" s="92"/>
      <c r="D960" s="96"/>
      <c r="E960" s="96"/>
      <c r="J960" s="93"/>
      <c r="K960" s="137"/>
    </row>
    <row r="961" spans="1:11" s="91" customFormat="1">
      <c r="A961"/>
      <c r="B961"/>
      <c r="C961" s="92"/>
      <c r="D961" s="96"/>
      <c r="E961" s="96"/>
      <c r="J961" s="93"/>
      <c r="K961" s="137"/>
    </row>
    <row r="962" spans="1:11" s="91" customFormat="1">
      <c r="A962"/>
      <c r="B962"/>
      <c r="C962" s="92"/>
      <c r="D962" s="96"/>
      <c r="E962" s="96"/>
      <c r="J962" s="93"/>
      <c r="K962" s="137"/>
    </row>
    <row r="963" spans="1:11" s="91" customFormat="1">
      <c r="A963"/>
      <c r="B963"/>
      <c r="C963" s="92"/>
      <c r="D963" s="96"/>
      <c r="E963" s="96"/>
      <c r="J963" s="93"/>
      <c r="K963" s="137"/>
    </row>
    <row r="964" spans="1:11" s="91" customFormat="1">
      <c r="A964"/>
      <c r="B964"/>
      <c r="C964" s="92"/>
      <c r="D964" s="96"/>
      <c r="E964" s="96"/>
      <c r="J964" s="93"/>
      <c r="K964" s="137"/>
    </row>
    <row r="965" spans="1:11" s="91" customFormat="1">
      <c r="A965"/>
      <c r="B965"/>
      <c r="C965" s="92"/>
      <c r="D965" s="96"/>
      <c r="E965" s="96"/>
      <c r="J965" s="93"/>
      <c r="K965" s="137"/>
    </row>
    <row r="966" spans="1:11" s="91" customFormat="1">
      <c r="A966"/>
      <c r="B966"/>
      <c r="C966" s="92"/>
      <c r="D966" s="96"/>
      <c r="E966" s="96"/>
      <c r="J966" s="93"/>
      <c r="K966" s="137"/>
    </row>
    <row r="967" spans="1:11" s="91" customFormat="1">
      <c r="A967"/>
      <c r="B967"/>
      <c r="C967" s="92"/>
      <c r="D967" s="96"/>
      <c r="E967" s="96"/>
      <c r="J967" s="93"/>
      <c r="K967" s="137"/>
    </row>
    <row r="968" spans="1:11" s="91" customFormat="1">
      <c r="A968"/>
      <c r="B968"/>
      <c r="C968" s="92"/>
      <c r="D968" s="96"/>
      <c r="E968" s="96"/>
      <c r="J968" s="93"/>
      <c r="K968" s="137"/>
    </row>
    <row r="969" spans="1:11" s="91" customFormat="1">
      <c r="A969"/>
      <c r="B969"/>
      <c r="C969" s="92"/>
      <c r="D969" s="96"/>
      <c r="E969" s="96"/>
      <c r="J969" s="93"/>
      <c r="K969" s="137"/>
    </row>
    <row r="970" spans="1:11" s="91" customFormat="1">
      <c r="A970"/>
      <c r="B970"/>
      <c r="C970" s="92"/>
      <c r="D970" s="96"/>
      <c r="E970" s="96"/>
      <c r="J970" s="93"/>
      <c r="K970" s="137"/>
    </row>
    <row r="971" spans="1:11" s="91" customFormat="1">
      <c r="A971"/>
      <c r="B971"/>
      <c r="C971" s="92"/>
      <c r="D971" s="96"/>
      <c r="E971" s="96"/>
      <c r="J971" s="93"/>
      <c r="K971" s="137"/>
    </row>
    <row r="972" spans="1:11" s="91" customFormat="1">
      <c r="A972"/>
      <c r="B972"/>
      <c r="C972" s="92"/>
      <c r="D972" s="96"/>
      <c r="E972" s="96"/>
      <c r="J972" s="93"/>
      <c r="K972" s="137"/>
    </row>
    <row r="973" spans="1:11" s="91" customFormat="1">
      <c r="A973"/>
      <c r="B973"/>
      <c r="C973" s="92"/>
      <c r="D973" s="96"/>
      <c r="E973" s="96"/>
      <c r="J973" s="93"/>
      <c r="K973" s="137"/>
    </row>
    <row r="974" spans="1:11" s="91" customFormat="1">
      <c r="A974"/>
      <c r="B974"/>
      <c r="C974" s="92"/>
      <c r="D974" s="96"/>
      <c r="E974" s="96"/>
      <c r="J974" s="93"/>
      <c r="K974" s="137"/>
    </row>
    <row r="975" spans="1:11" s="91" customFormat="1">
      <c r="A975"/>
      <c r="B975"/>
      <c r="C975" s="92"/>
      <c r="D975" s="96"/>
      <c r="E975" s="96"/>
      <c r="J975" s="93"/>
      <c r="K975" s="137"/>
    </row>
    <row r="976" spans="1:11" s="91" customFormat="1">
      <c r="A976"/>
      <c r="B976"/>
      <c r="C976" s="92"/>
      <c r="D976" s="96"/>
      <c r="E976" s="96"/>
      <c r="J976" s="93"/>
      <c r="K976" s="137"/>
    </row>
    <row r="977" spans="1:11" s="91" customFormat="1">
      <c r="A977"/>
      <c r="B977"/>
      <c r="C977" s="92"/>
      <c r="D977" s="96"/>
      <c r="E977" s="96"/>
      <c r="J977" s="93"/>
      <c r="K977" s="137"/>
    </row>
    <row r="978" spans="1:11" s="91" customFormat="1">
      <c r="A978"/>
      <c r="B978"/>
      <c r="C978" s="92"/>
      <c r="D978" s="96"/>
      <c r="E978" s="96"/>
      <c r="J978" s="93"/>
      <c r="K978" s="137"/>
    </row>
    <row r="979" spans="1:11" s="91" customFormat="1">
      <c r="A979"/>
      <c r="B979"/>
      <c r="C979" s="92"/>
      <c r="D979" s="96"/>
      <c r="E979" s="96"/>
      <c r="J979" s="93"/>
      <c r="K979" s="137"/>
    </row>
    <row r="980" spans="1:11" s="91" customFormat="1">
      <c r="A980"/>
      <c r="B980"/>
      <c r="C980" s="92"/>
      <c r="D980" s="96"/>
      <c r="E980" s="96"/>
      <c r="J980" s="93"/>
      <c r="K980" s="137"/>
    </row>
    <row r="981" spans="1:11" s="91" customFormat="1">
      <c r="A981"/>
      <c r="B981"/>
      <c r="C981" s="92"/>
      <c r="D981" s="96"/>
      <c r="E981" s="96"/>
      <c r="J981" s="93"/>
      <c r="K981" s="137"/>
    </row>
    <row r="982" spans="1:11" s="91" customFormat="1">
      <c r="A982"/>
      <c r="B982"/>
      <c r="C982" s="92"/>
      <c r="D982" s="96"/>
      <c r="E982" s="96"/>
      <c r="J982" s="93"/>
      <c r="K982" s="137"/>
    </row>
    <row r="983" spans="1:11" s="91" customFormat="1">
      <c r="A983"/>
      <c r="B983"/>
      <c r="C983" s="92"/>
      <c r="D983" s="96"/>
      <c r="E983" s="96"/>
      <c r="J983" s="93"/>
      <c r="K983" s="137"/>
    </row>
    <row r="984" spans="1:11" s="91" customFormat="1">
      <c r="A984"/>
      <c r="B984"/>
      <c r="C984" s="92"/>
      <c r="D984" s="96"/>
      <c r="E984" s="96"/>
      <c r="J984" s="93"/>
      <c r="K984" s="137"/>
    </row>
    <row r="985" spans="1:11" s="91" customFormat="1">
      <c r="A985"/>
      <c r="B985"/>
      <c r="C985" s="92"/>
      <c r="D985" s="96"/>
      <c r="E985" s="96"/>
      <c r="J985" s="93"/>
      <c r="K985" s="137"/>
    </row>
    <row r="986" spans="1:11" s="91" customFormat="1">
      <c r="A986"/>
      <c r="B986"/>
      <c r="C986" s="92"/>
      <c r="D986" s="96"/>
      <c r="E986" s="96"/>
      <c r="J986" s="93"/>
      <c r="K986" s="137"/>
    </row>
    <row r="987" spans="1:11" s="91" customFormat="1">
      <c r="A987"/>
      <c r="B987"/>
      <c r="C987" s="92"/>
      <c r="D987" s="96"/>
      <c r="E987" s="96"/>
      <c r="J987" s="93"/>
      <c r="K987" s="137"/>
    </row>
    <row r="988" spans="1:11" s="91" customFormat="1">
      <c r="A988"/>
      <c r="B988"/>
      <c r="C988" s="92"/>
      <c r="D988" s="96"/>
      <c r="E988" s="96"/>
      <c r="J988" s="93"/>
      <c r="K988" s="137"/>
    </row>
    <row r="989" spans="1:11" s="91" customFormat="1">
      <c r="A989"/>
      <c r="B989"/>
      <c r="C989" s="92"/>
      <c r="D989" s="96"/>
      <c r="E989" s="96"/>
      <c r="J989" s="93"/>
      <c r="K989" s="137"/>
    </row>
    <row r="990" spans="1:11" s="91" customFormat="1">
      <c r="A990"/>
      <c r="B990"/>
      <c r="C990" s="92"/>
      <c r="D990" s="96"/>
      <c r="E990" s="96"/>
      <c r="J990" s="93"/>
      <c r="K990" s="137"/>
    </row>
    <row r="991" spans="1:11" s="91" customFormat="1">
      <c r="A991"/>
      <c r="B991"/>
      <c r="C991" s="92"/>
      <c r="D991" s="96"/>
      <c r="E991" s="96"/>
      <c r="J991" s="93"/>
      <c r="K991" s="137"/>
    </row>
    <row r="992" spans="1:11" s="91" customFormat="1">
      <c r="A992"/>
      <c r="B992"/>
      <c r="C992" s="92"/>
      <c r="D992" s="96"/>
      <c r="E992" s="96"/>
      <c r="J992" s="93"/>
      <c r="K992" s="137"/>
    </row>
    <row r="993" spans="1:11" s="91" customFormat="1">
      <c r="A993"/>
      <c r="B993"/>
      <c r="C993" s="92"/>
      <c r="D993" s="96"/>
      <c r="E993" s="96"/>
      <c r="J993" s="93"/>
      <c r="K993" s="137"/>
    </row>
    <row r="994" spans="1:11" s="91" customFormat="1">
      <c r="A994"/>
      <c r="B994"/>
      <c r="C994" s="92"/>
      <c r="D994" s="96"/>
      <c r="E994" s="96"/>
      <c r="J994" s="93"/>
      <c r="K994" s="137"/>
    </row>
    <row r="995" spans="1:11" s="91" customFormat="1">
      <c r="A995"/>
      <c r="B995"/>
      <c r="C995" s="92"/>
      <c r="D995" s="96"/>
      <c r="E995" s="96"/>
      <c r="J995" s="93"/>
      <c r="K995" s="137"/>
    </row>
    <row r="996" spans="1:11" s="91" customFormat="1">
      <c r="A996"/>
      <c r="B996"/>
      <c r="C996" s="92"/>
      <c r="D996" s="96"/>
      <c r="E996" s="96"/>
      <c r="J996" s="93"/>
      <c r="K996" s="137"/>
    </row>
    <row r="997" spans="1:11" s="91" customFormat="1">
      <c r="A997"/>
      <c r="B997"/>
      <c r="C997" s="92"/>
      <c r="D997" s="96"/>
      <c r="E997" s="96"/>
      <c r="J997" s="93"/>
      <c r="K997" s="137"/>
    </row>
    <row r="998" spans="1:11" s="91" customFormat="1">
      <c r="A998"/>
      <c r="B998"/>
      <c r="C998" s="92"/>
      <c r="D998" s="96"/>
      <c r="E998" s="96"/>
      <c r="J998" s="93"/>
      <c r="K998" s="137"/>
    </row>
    <row r="999" spans="1:11" s="91" customFormat="1">
      <c r="A999"/>
      <c r="B999"/>
      <c r="C999" s="92"/>
      <c r="D999" s="96"/>
      <c r="E999" s="96"/>
      <c r="J999" s="93"/>
      <c r="K999" s="137"/>
    </row>
    <row r="1000" spans="1:11" s="91" customFormat="1">
      <c r="A1000"/>
      <c r="B1000"/>
      <c r="C1000" s="92"/>
      <c r="D1000" s="96"/>
      <c r="E1000" s="96"/>
      <c r="J1000" s="93"/>
      <c r="K1000" s="137"/>
    </row>
    <row r="1001" spans="1:11" s="91" customFormat="1">
      <c r="A1001"/>
      <c r="B1001"/>
      <c r="C1001" s="92"/>
      <c r="D1001" s="96"/>
      <c r="E1001" s="96"/>
      <c r="J1001" s="93"/>
      <c r="K1001" s="137"/>
    </row>
    <row r="1002" spans="1:11" s="91" customFormat="1">
      <c r="A1002"/>
      <c r="B1002"/>
      <c r="C1002" s="92"/>
      <c r="D1002" s="96"/>
      <c r="E1002" s="96"/>
      <c r="J1002" s="93"/>
      <c r="K1002" s="137"/>
    </row>
    <row r="1003" spans="1:11" s="91" customFormat="1">
      <c r="A1003"/>
      <c r="B1003"/>
      <c r="C1003" s="92"/>
      <c r="D1003" s="96"/>
      <c r="E1003" s="96"/>
      <c r="J1003" s="93"/>
      <c r="K1003" s="137"/>
    </row>
    <row r="1004" spans="1:11" s="91" customFormat="1">
      <c r="A1004"/>
      <c r="B1004"/>
      <c r="C1004" s="92"/>
      <c r="D1004" s="96"/>
      <c r="E1004" s="96"/>
      <c r="J1004" s="93"/>
      <c r="K1004" s="137"/>
    </row>
    <row r="1005" spans="1:11" s="91" customFormat="1">
      <c r="A1005"/>
      <c r="B1005"/>
      <c r="C1005" s="92"/>
      <c r="D1005" s="96"/>
      <c r="E1005" s="96"/>
      <c r="J1005" s="93"/>
      <c r="K1005" s="137"/>
    </row>
    <row r="1006" spans="1:11" s="91" customFormat="1">
      <c r="A1006"/>
      <c r="B1006"/>
      <c r="C1006" s="92"/>
      <c r="D1006" s="96"/>
      <c r="E1006" s="96"/>
      <c r="J1006" s="93"/>
      <c r="K1006" s="137"/>
    </row>
    <row r="1007" spans="1:11" s="91" customFormat="1">
      <c r="A1007"/>
      <c r="B1007"/>
      <c r="C1007" s="92"/>
      <c r="D1007" s="96"/>
      <c r="E1007" s="96"/>
      <c r="J1007" s="93"/>
      <c r="K1007" s="137"/>
    </row>
    <row r="1008" spans="1:11" s="91" customFormat="1">
      <c r="A1008"/>
      <c r="B1008"/>
      <c r="C1008" s="92"/>
      <c r="D1008" s="96"/>
      <c r="E1008" s="96"/>
      <c r="J1008" s="93"/>
      <c r="K1008" s="137"/>
    </row>
    <row r="1009" spans="1:11" s="91" customFormat="1">
      <c r="A1009"/>
      <c r="B1009"/>
      <c r="C1009" s="92"/>
      <c r="D1009" s="96"/>
      <c r="E1009" s="96"/>
      <c r="J1009" s="93"/>
      <c r="K1009" s="137"/>
    </row>
    <row r="1010" spans="1:11" s="91" customFormat="1">
      <c r="A1010"/>
      <c r="B1010"/>
      <c r="C1010" s="92"/>
      <c r="D1010" s="96"/>
      <c r="E1010" s="96"/>
      <c r="J1010" s="93"/>
      <c r="K1010" s="137"/>
    </row>
    <row r="1011" spans="1:11" s="91" customFormat="1">
      <c r="A1011"/>
      <c r="B1011"/>
      <c r="C1011" s="92"/>
      <c r="D1011" s="96"/>
      <c r="E1011" s="96"/>
      <c r="J1011" s="93"/>
      <c r="K1011" s="137"/>
    </row>
    <row r="1012" spans="1:11" s="91" customFormat="1">
      <c r="A1012"/>
      <c r="B1012"/>
      <c r="C1012" s="92"/>
      <c r="D1012" s="96"/>
      <c r="E1012" s="96"/>
      <c r="J1012" s="93"/>
      <c r="K1012" s="137"/>
    </row>
    <row r="1013" spans="1:11" s="91" customFormat="1">
      <c r="A1013"/>
      <c r="B1013"/>
      <c r="C1013" s="92"/>
      <c r="D1013" s="96"/>
      <c r="E1013" s="96"/>
      <c r="J1013" s="93"/>
      <c r="K1013" s="137"/>
    </row>
    <row r="1014" spans="1:11" s="91" customFormat="1">
      <c r="A1014"/>
      <c r="B1014"/>
      <c r="C1014" s="92"/>
      <c r="D1014" s="96"/>
      <c r="E1014" s="96"/>
      <c r="J1014" s="93"/>
      <c r="K1014" s="137"/>
    </row>
    <row r="1015" spans="1:11" s="91" customFormat="1">
      <c r="A1015"/>
      <c r="B1015"/>
      <c r="C1015" s="92"/>
      <c r="D1015" s="96"/>
      <c r="E1015" s="96"/>
      <c r="J1015" s="93"/>
      <c r="K1015" s="137"/>
    </row>
    <row r="1016" spans="1:11" s="91" customFormat="1">
      <c r="A1016"/>
      <c r="B1016"/>
      <c r="C1016" s="92"/>
      <c r="D1016" s="96"/>
      <c r="E1016" s="96"/>
      <c r="J1016" s="93"/>
      <c r="K1016" s="137"/>
    </row>
    <row r="1017" spans="1:11" s="91" customFormat="1">
      <c r="A1017"/>
      <c r="B1017"/>
      <c r="C1017" s="92"/>
      <c r="D1017" s="96"/>
      <c r="E1017" s="96"/>
      <c r="J1017" s="93"/>
      <c r="K1017" s="137"/>
    </row>
    <row r="1018" spans="1:11" s="91" customFormat="1">
      <c r="A1018"/>
      <c r="B1018"/>
      <c r="C1018" s="92"/>
      <c r="D1018" s="96"/>
      <c r="E1018" s="96"/>
      <c r="J1018" s="93"/>
      <c r="K1018" s="137"/>
    </row>
    <row r="1019" spans="1:11" s="91" customFormat="1">
      <c r="A1019"/>
      <c r="B1019"/>
      <c r="C1019" s="92"/>
      <c r="D1019" s="96"/>
      <c r="E1019" s="96"/>
      <c r="J1019" s="93"/>
      <c r="K1019" s="137"/>
    </row>
    <row r="1020" spans="1:11" s="91" customFormat="1">
      <c r="A1020"/>
      <c r="B1020"/>
      <c r="C1020" s="92"/>
      <c r="D1020" s="96"/>
      <c r="E1020" s="96"/>
      <c r="J1020" s="93"/>
      <c r="K1020" s="137"/>
    </row>
    <row r="1021" spans="1:11" s="91" customFormat="1">
      <c r="A1021"/>
      <c r="B1021"/>
      <c r="C1021" s="92"/>
      <c r="D1021" s="96"/>
      <c r="E1021" s="96"/>
      <c r="J1021" s="93"/>
      <c r="K1021" s="137"/>
    </row>
    <row r="1022" spans="1:11" s="91" customFormat="1">
      <c r="A1022"/>
      <c r="B1022"/>
      <c r="C1022" s="92"/>
      <c r="D1022" s="96"/>
      <c r="E1022" s="96"/>
      <c r="J1022" s="93"/>
      <c r="K1022" s="137"/>
    </row>
    <row r="1023" spans="1:11" s="91" customFormat="1">
      <c r="A1023"/>
      <c r="B1023"/>
      <c r="C1023" s="92"/>
      <c r="D1023" s="96"/>
      <c r="E1023" s="96"/>
      <c r="J1023" s="93"/>
      <c r="K1023" s="137"/>
    </row>
    <row r="1024" spans="1:11" s="91" customFormat="1">
      <c r="A1024"/>
      <c r="B1024"/>
      <c r="C1024" s="92"/>
      <c r="D1024" s="96"/>
      <c r="E1024" s="96"/>
      <c r="J1024" s="93"/>
      <c r="K1024" s="137"/>
    </row>
    <row r="1025" spans="1:11" s="91" customFormat="1">
      <c r="A1025"/>
      <c r="B1025"/>
      <c r="C1025" s="92"/>
      <c r="D1025" s="96"/>
      <c r="E1025" s="96"/>
      <c r="J1025" s="93"/>
      <c r="K1025" s="137"/>
    </row>
    <row r="1026" spans="1:11" s="91" customFormat="1">
      <c r="A1026"/>
      <c r="B1026"/>
      <c r="C1026" s="92"/>
      <c r="D1026" s="96"/>
      <c r="E1026" s="96"/>
      <c r="J1026" s="93"/>
      <c r="K1026" s="137"/>
    </row>
    <row r="1027" spans="1:11" s="91" customFormat="1">
      <c r="A1027"/>
      <c r="B1027"/>
      <c r="C1027" s="92"/>
      <c r="D1027" s="96"/>
      <c r="E1027" s="96"/>
      <c r="J1027" s="93"/>
      <c r="K1027" s="137"/>
    </row>
    <row r="1028" spans="1:11" s="91" customFormat="1">
      <c r="A1028"/>
      <c r="B1028"/>
      <c r="C1028" s="92"/>
      <c r="D1028" s="96"/>
      <c r="E1028" s="96"/>
      <c r="J1028" s="93"/>
      <c r="K1028" s="137"/>
    </row>
    <row r="1029" spans="1:11" s="91" customFormat="1">
      <c r="A1029"/>
      <c r="B1029"/>
      <c r="C1029" s="92"/>
      <c r="D1029" s="96"/>
      <c r="E1029" s="96"/>
      <c r="J1029" s="93"/>
      <c r="K1029" s="137"/>
    </row>
    <row r="1030" spans="1:11" s="91" customFormat="1">
      <c r="A1030"/>
      <c r="B1030"/>
      <c r="C1030" s="92"/>
      <c r="D1030" s="96"/>
      <c r="E1030" s="96"/>
      <c r="J1030" s="93"/>
      <c r="K1030" s="137"/>
    </row>
    <row r="1031" spans="1:11" s="91" customFormat="1">
      <c r="A1031"/>
      <c r="B1031"/>
      <c r="C1031" s="92"/>
      <c r="D1031" s="96"/>
      <c r="E1031" s="96"/>
      <c r="J1031" s="93"/>
      <c r="K1031" s="137"/>
    </row>
    <row r="1032" spans="1:11" s="91" customFormat="1">
      <c r="A1032"/>
      <c r="B1032"/>
      <c r="C1032" s="92"/>
      <c r="D1032" s="96"/>
      <c r="E1032" s="96"/>
      <c r="J1032" s="93"/>
      <c r="K1032" s="137"/>
    </row>
    <row r="1033" spans="1:11" s="91" customFormat="1">
      <c r="A1033"/>
      <c r="B1033"/>
      <c r="C1033" s="92"/>
      <c r="D1033" s="96"/>
      <c r="E1033" s="96"/>
      <c r="J1033" s="93"/>
      <c r="K1033" s="137"/>
    </row>
    <row r="1034" spans="1:11" s="91" customFormat="1">
      <c r="A1034"/>
      <c r="B1034"/>
      <c r="C1034" s="92"/>
      <c r="D1034" s="96"/>
      <c r="E1034" s="96"/>
      <c r="J1034" s="93"/>
      <c r="K1034" s="137"/>
    </row>
    <row r="1035" spans="1:11" s="91" customFormat="1">
      <c r="A1035"/>
      <c r="B1035"/>
      <c r="C1035" s="92"/>
      <c r="D1035" s="96"/>
      <c r="E1035" s="96"/>
      <c r="J1035" s="93"/>
      <c r="K1035" s="137"/>
    </row>
    <row r="1036" spans="1:11" s="91" customFormat="1">
      <c r="A1036"/>
      <c r="B1036"/>
      <c r="C1036" s="92"/>
      <c r="D1036" s="96"/>
      <c r="E1036" s="96"/>
      <c r="J1036" s="93"/>
      <c r="K1036" s="137"/>
    </row>
    <row r="1037" spans="1:11" s="91" customFormat="1">
      <c r="A1037"/>
      <c r="B1037"/>
      <c r="C1037" s="92"/>
      <c r="D1037" s="96"/>
      <c r="E1037" s="96"/>
      <c r="J1037" s="93"/>
      <c r="K1037" s="137"/>
    </row>
    <row r="1038" spans="1:11" s="91" customFormat="1">
      <c r="A1038"/>
      <c r="B1038"/>
      <c r="C1038" s="92"/>
      <c r="D1038" s="96"/>
      <c r="E1038" s="96"/>
      <c r="J1038" s="93"/>
      <c r="K1038" s="137"/>
    </row>
    <row r="1039" spans="1:11" s="91" customFormat="1">
      <c r="A1039"/>
      <c r="B1039"/>
      <c r="C1039" s="92"/>
      <c r="D1039" s="96"/>
      <c r="E1039" s="96"/>
      <c r="J1039" s="93"/>
      <c r="K1039" s="137"/>
    </row>
    <row r="1040" spans="1:11" s="91" customFormat="1">
      <c r="A1040"/>
      <c r="B1040"/>
      <c r="C1040" s="92"/>
      <c r="D1040" s="96"/>
      <c r="E1040" s="96"/>
      <c r="J1040" s="93"/>
      <c r="K1040" s="137"/>
    </row>
    <row r="1041" spans="1:11" s="91" customFormat="1">
      <c r="A1041"/>
      <c r="B1041"/>
      <c r="C1041" s="92"/>
      <c r="D1041" s="96"/>
      <c r="E1041" s="96"/>
      <c r="J1041" s="93"/>
      <c r="K1041" s="137"/>
    </row>
    <row r="1042" spans="1:11" s="91" customFormat="1">
      <c r="A1042"/>
      <c r="B1042"/>
      <c r="C1042" s="92"/>
      <c r="D1042" s="96"/>
      <c r="E1042" s="96"/>
      <c r="J1042" s="93"/>
      <c r="K1042" s="137"/>
    </row>
    <row r="1043" spans="1:11" s="91" customFormat="1">
      <c r="A1043"/>
      <c r="B1043"/>
      <c r="C1043" s="92"/>
      <c r="D1043" s="96"/>
      <c r="E1043" s="96"/>
      <c r="J1043" s="93"/>
      <c r="K1043" s="137"/>
    </row>
    <row r="1044" spans="1:11" s="91" customFormat="1">
      <c r="A1044"/>
      <c r="B1044"/>
      <c r="C1044" s="92"/>
      <c r="D1044" s="96"/>
      <c r="E1044" s="96"/>
      <c r="J1044" s="93"/>
      <c r="K1044" s="137"/>
    </row>
    <row r="1045" spans="1:11" s="91" customFormat="1">
      <c r="A1045"/>
      <c r="B1045"/>
      <c r="C1045" s="92"/>
      <c r="D1045" s="96"/>
      <c r="E1045" s="96"/>
      <c r="J1045" s="93"/>
      <c r="K1045" s="137"/>
    </row>
    <row r="1046" spans="1:11" s="91" customFormat="1">
      <c r="A1046"/>
      <c r="B1046"/>
      <c r="C1046" s="92"/>
      <c r="D1046" s="96"/>
      <c r="E1046" s="96"/>
      <c r="J1046" s="93"/>
      <c r="K1046" s="137"/>
    </row>
    <row r="1047" spans="1:11" s="91" customFormat="1">
      <c r="A1047"/>
      <c r="B1047"/>
      <c r="C1047" s="92"/>
      <c r="D1047" s="96"/>
      <c r="E1047" s="96"/>
      <c r="J1047" s="93"/>
      <c r="K1047" s="137"/>
    </row>
    <row r="1048" spans="1:11" s="91" customFormat="1">
      <c r="A1048"/>
      <c r="B1048"/>
      <c r="C1048" s="92"/>
      <c r="D1048" s="96"/>
      <c r="E1048" s="96"/>
      <c r="J1048" s="93"/>
      <c r="K1048" s="137"/>
    </row>
    <row r="1049" spans="1:11" s="91" customFormat="1">
      <c r="A1049"/>
      <c r="B1049"/>
      <c r="C1049" s="92"/>
      <c r="D1049" s="96"/>
      <c r="E1049" s="96"/>
      <c r="J1049" s="93"/>
      <c r="K1049" s="137"/>
    </row>
    <row r="1050" spans="1:11" s="91" customFormat="1">
      <c r="A1050"/>
      <c r="B1050"/>
      <c r="C1050" s="92"/>
      <c r="D1050" s="96"/>
      <c r="E1050" s="96"/>
      <c r="J1050" s="93"/>
      <c r="K1050" s="137"/>
    </row>
    <row r="1051" spans="1:11" s="91" customFormat="1">
      <c r="A1051"/>
      <c r="B1051"/>
      <c r="C1051" s="92"/>
      <c r="D1051" s="96"/>
      <c r="E1051" s="96"/>
      <c r="J1051" s="93"/>
      <c r="K1051" s="137"/>
    </row>
    <row r="1052" spans="1:11" s="91" customFormat="1">
      <c r="A1052"/>
      <c r="B1052"/>
      <c r="C1052" s="92"/>
      <c r="D1052" s="96"/>
      <c r="E1052" s="96"/>
      <c r="J1052" s="93"/>
      <c r="K1052" s="137"/>
    </row>
    <row r="1053" spans="1:11" s="91" customFormat="1">
      <c r="A1053"/>
      <c r="B1053"/>
      <c r="C1053" s="92"/>
      <c r="D1053" s="96"/>
      <c r="E1053" s="96"/>
      <c r="J1053" s="93"/>
      <c r="K1053" s="137"/>
    </row>
    <row r="1054" spans="1:11" s="91" customFormat="1">
      <c r="A1054"/>
      <c r="B1054"/>
      <c r="C1054" s="92"/>
      <c r="D1054" s="96"/>
      <c r="E1054" s="96"/>
      <c r="J1054" s="93"/>
      <c r="K1054" s="137"/>
    </row>
    <row r="1055" spans="1:11" s="91" customFormat="1">
      <c r="A1055"/>
      <c r="B1055"/>
      <c r="C1055" s="92"/>
      <c r="D1055" s="96"/>
      <c r="E1055" s="96"/>
      <c r="J1055" s="93"/>
      <c r="K1055" s="137"/>
    </row>
    <row r="1056" spans="1:11" s="91" customFormat="1">
      <c r="A1056"/>
      <c r="B1056"/>
      <c r="C1056" s="92"/>
      <c r="D1056" s="96"/>
      <c r="E1056" s="96"/>
      <c r="J1056" s="93"/>
      <c r="K1056" s="137"/>
    </row>
    <row r="1057" spans="1:11" s="91" customFormat="1">
      <c r="A1057"/>
      <c r="B1057"/>
      <c r="C1057" s="92"/>
      <c r="D1057" s="96"/>
      <c r="E1057" s="96"/>
      <c r="J1057" s="93"/>
      <c r="K1057" s="137"/>
    </row>
    <row r="1058" spans="1:11" s="91" customFormat="1">
      <c r="A1058"/>
      <c r="B1058"/>
      <c r="C1058" s="92"/>
      <c r="D1058" s="96"/>
      <c r="E1058" s="96"/>
      <c r="J1058" s="93"/>
      <c r="K1058" s="137"/>
    </row>
    <row r="1059" spans="1:11" s="91" customFormat="1">
      <c r="A1059"/>
      <c r="B1059"/>
      <c r="C1059" s="92"/>
      <c r="D1059" s="96"/>
      <c r="E1059" s="96"/>
      <c r="J1059" s="93"/>
      <c r="K1059" s="137"/>
    </row>
    <row r="1060" spans="1:11" s="91" customFormat="1">
      <c r="A1060"/>
      <c r="B1060"/>
      <c r="C1060" s="92"/>
      <c r="D1060" s="96"/>
      <c r="E1060" s="96"/>
      <c r="J1060" s="93"/>
      <c r="K1060" s="137"/>
    </row>
    <row r="1061" spans="1:11" s="91" customFormat="1">
      <c r="A1061"/>
      <c r="B1061"/>
      <c r="C1061" s="92"/>
      <c r="D1061" s="96"/>
      <c r="E1061" s="96"/>
      <c r="J1061" s="93"/>
      <c r="K1061" s="137"/>
    </row>
    <row r="1062" spans="1:11" s="91" customFormat="1">
      <c r="A1062"/>
      <c r="B1062"/>
      <c r="C1062" s="92"/>
      <c r="D1062" s="96"/>
      <c r="E1062" s="96"/>
      <c r="J1062" s="93"/>
      <c r="K1062" s="137"/>
    </row>
    <row r="1063" spans="1:11" s="91" customFormat="1">
      <c r="A1063"/>
      <c r="B1063"/>
      <c r="C1063" s="92"/>
      <c r="D1063" s="96"/>
      <c r="E1063" s="96"/>
      <c r="J1063" s="93"/>
      <c r="K1063" s="137"/>
    </row>
    <row r="1064" spans="1:11" s="91" customFormat="1">
      <c r="A1064"/>
      <c r="B1064"/>
      <c r="C1064" s="92"/>
      <c r="D1064" s="96"/>
      <c r="E1064" s="96"/>
      <c r="J1064" s="93"/>
      <c r="K1064" s="137"/>
    </row>
    <row r="1065" spans="1:11" s="91" customFormat="1">
      <c r="A1065"/>
      <c r="B1065"/>
      <c r="C1065" s="92"/>
      <c r="D1065" s="96"/>
      <c r="E1065" s="96"/>
      <c r="J1065" s="93"/>
      <c r="K1065" s="137"/>
    </row>
    <row r="1066" spans="1:11" s="91" customFormat="1">
      <c r="A1066"/>
      <c r="B1066"/>
      <c r="C1066" s="92"/>
      <c r="D1066" s="96"/>
      <c r="E1066" s="96"/>
      <c r="J1066" s="93"/>
      <c r="K1066" s="137"/>
    </row>
    <row r="1067" spans="1:11" s="91" customFormat="1">
      <c r="A1067"/>
      <c r="B1067"/>
      <c r="C1067" s="92"/>
      <c r="D1067" s="96"/>
      <c r="E1067" s="96"/>
      <c r="J1067" s="93"/>
      <c r="K1067" s="137"/>
    </row>
    <row r="1068" spans="1:11" s="91" customFormat="1">
      <c r="A1068"/>
      <c r="B1068"/>
      <c r="C1068" s="92"/>
      <c r="D1068" s="96"/>
      <c r="E1068" s="96"/>
      <c r="J1068" s="93"/>
      <c r="K1068" s="137"/>
    </row>
    <row r="1069" spans="1:11" s="91" customFormat="1">
      <c r="A1069"/>
      <c r="B1069"/>
      <c r="C1069" s="92"/>
      <c r="D1069" s="96"/>
      <c r="E1069" s="96"/>
      <c r="J1069" s="93"/>
      <c r="K1069" s="137"/>
    </row>
    <row r="1070" spans="1:11" s="91" customFormat="1">
      <c r="A1070"/>
      <c r="B1070"/>
      <c r="C1070" s="92"/>
      <c r="D1070" s="96"/>
      <c r="E1070" s="96"/>
      <c r="J1070" s="93"/>
      <c r="K1070" s="137"/>
    </row>
    <row r="1071" spans="1:11" s="91" customFormat="1">
      <c r="A1071"/>
      <c r="B1071"/>
      <c r="C1071" s="92"/>
      <c r="D1071" s="96"/>
      <c r="E1071" s="96"/>
      <c r="J1071" s="93"/>
      <c r="K1071" s="137"/>
    </row>
    <row r="1072" spans="1:11" s="91" customFormat="1">
      <c r="A1072"/>
      <c r="B1072"/>
      <c r="C1072" s="92"/>
      <c r="D1072" s="96"/>
      <c r="E1072" s="96"/>
      <c r="J1072" s="93"/>
      <c r="K1072" s="137"/>
    </row>
    <row r="1073" spans="1:11" s="91" customFormat="1">
      <c r="A1073"/>
      <c r="B1073"/>
      <c r="C1073" s="92"/>
      <c r="D1073" s="96"/>
      <c r="E1073" s="96"/>
      <c r="J1073" s="93"/>
      <c r="K1073" s="137"/>
    </row>
    <row r="1074" spans="1:11" s="91" customFormat="1">
      <c r="A1074"/>
      <c r="B1074"/>
      <c r="C1074" s="92"/>
      <c r="D1074" s="96"/>
      <c r="E1074" s="96"/>
      <c r="J1074" s="93"/>
      <c r="K1074" s="137"/>
    </row>
    <row r="1075" spans="1:11" s="91" customFormat="1">
      <c r="A1075"/>
      <c r="B1075"/>
      <c r="C1075" s="92"/>
      <c r="D1075" s="96"/>
      <c r="E1075" s="96"/>
      <c r="J1075" s="93"/>
      <c r="K1075" s="137"/>
    </row>
    <row r="1076" spans="1:11" s="91" customFormat="1">
      <c r="A1076"/>
      <c r="B1076"/>
      <c r="C1076" s="92"/>
      <c r="D1076" s="96"/>
      <c r="E1076" s="96"/>
      <c r="J1076" s="93"/>
      <c r="K1076" s="137"/>
    </row>
    <row r="1077" spans="1:11" s="91" customFormat="1">
      <c r="A1077"/>
      <c r="B1077"/>
      <c r="C1077" s="92"/>
      <c r="D1077" s="96"/>
      <c r="E1077" s="96"/>
      <c r="J1077" s="93"/>
      <c r="K1077" s="137"/>
    </row>
    <row r="1078" spans="1:11" s="91" customFormat="1">
      <c r="A1078"/>
      <c r="B1078"/>
      <c r="C1078" s="92"/>
      <c r="D1078" s="96"/>
      <c r="E1078" s="96"/>
      <c r="J1078" s="93"/>
      <c r="K1078" s="137"/>
    </row>
    <row r="1079" spans="1:11" s="91" customFormat="1">
      <c r="A1079"/>
      <c r="B1079"/>
      <c r="C1079" s="92"/>
      <c r="D1079" s="96"/>
      <c r="E1079" s="96"/>
      <c r="J1079" s="93"/>
      <c r="K1079" s="137"/>
    </row>
    <row r="1080" spans="1:11" s="91" customFormat="1">
      <c r="A1080"/>
      <c r="B1080"/>
      <c r="C1080" s="92"/>
      <c r="D1080" s="96"/>
      <c r="E1080" s="96"/>
      <c r="J1080" s="93"/>
      <c r="K1080" s="137"/>
    </row>
    <row r="1081" spans="1:11" s="91" customFormat="1">
      <c r="A1081"/>
      <c r="B1081"/>
      <c r="C1081" s="92"/>
      <c r="D1081" s="96"/>
      <c r="E1081" s="96"/>
      <c r="J1081" s="93"/>
      <c r="K1081" s="137"/>
    </row>
    <row r="1082" spans="1:11" s="91" customFormat="1">
      <c r="A1082"/>
      <c r="B1082"/>
      <c r="C1082" s="92"/>
      <c r="D1082" s="96"/>
      <c r="E1082" s="96"/>
      <c r="J1082" s="93"/>
      <c r="K1082" s="137"/>
    </row>
    <row r="1083" spans="1:11" s="91" customFormat="1">
      <c r="A1083"/>
      <c r="B1083"/>
      <c r="C1083" s="92"/>
      <c r="D1083" s="96"/>
      <c r="E1083" s="96"/>
      <c r="J1083" s="93"/>
      <c r="K1083" s="137"/>
    </row>
    <row r="1084" spans="1:11" s="91" customFormat="1">
      <c r="A1084"/>
      <c r="B1084"/>
      <c r="C1084" s="92"/>
      <c r="D1084" s="96"/>
      <c r="E1084" s="96"/>
      <c r="J1084" s="93"/>
      <c r="K1084" s="137"/>
    </row>
    <row r="1085" spans="1:11" s="91" customFormat="1">
      <c r="A1085"/>
      <c r="B1085"/>
      <c r="C1085" s="92"/>
      <c r="D1085" s="96"/>
      <c r="E1085" s="96"/>
      <c r="J1085" s="93"/>
      <c r="K1085" s="137"/>
    </row>
    <row r="1086" spans="1:11" s="91" customFormat="1">
      <c r="A1086"/>
      <c r="B1086"/>
      <c r="C1086" s="92"/>
      <c r="D1086" s="96"/>
      <c r="E1086" s="96"/>
      <c r="J1086" s="93"/>
      <c r="K1086" s="137"/>
    </row>
    <row r="1087" spans="1:11" s="91" customFormat="1">
      <c r="A1087"/>
      <c r="B1087"/>
      <c r="C1087" s="92"/>
      <c r="D1087" s="96"/>
      <c r="E1087" s="96"/>
      <c r="J1087" s="93"/>
      <c r="K1087" s="137"/>
    </row>
    <row r="1088" spans="1:11" s="91" customFormat="1">
      <c r="A1088"/>
      <c r="B1088"/>
      <c r="C1088" s="92"/>
      <c r="D1088" s="96"/>
      <c r="E1088" s="96"/>
      <c r="J1088" s="93"/>
      <c r="K1088" s="137"/>
    </row>
    <row r="1089" spans="1:11" s="91" customFormat="1">
      <c r="A1089"/>
      <c r="B1089"/>
      <c r="C1089" s="92"/>
      <c r="D1089" s="96"/>
      <c r="E1089" s="96"/>
      <c r="J1089" s="93"/>
      <c r="K1089" s="137"/>
    </row>
    <row r="1090" spans="1:11" s="91" customFormat="1">
      <c r="A1090"/>
      <c r="B1090"/>
      <c r="C1090" s="92"/>
      <c r="D1090" s="96"/>
      <c r="E1090" s="96"/>
      <c r="J1090" s="93"/>
      <c r="K1090" s="137"/>
    </row>
    <row r="1091" spans="1:11" s="91" customFormat="1">
      <c r="A1091"/>
      <c r="B1091"/>
      <c r="C1091" s="92"/>
      <c r="D1091" s="96"/>
      <c r="E1091" s="96"/>
      <c r="J1091" s="93"/>
      <c r="K1091" s="137"/>
    </row>
    <row r="1092" spans="1:11" s="91" customFormat="1">
      <c r="A1092"/>
      <c r="B1092"/>
      <c r="C1092" s="92"/>
      <c r="D1092" s="96"/>
      <c r="E1092" s="96"/>
      <c r="J1092" s="93"/>
      <c r="K1092" s="137"/>
    </row>
    <row r="1093" spans="1:11" s="91" customFormat="1">
      <c r="A1093"/>
      <c r="B1093"/>
      <c r="C1093" s="92"/>
      <c r="D1093" s="96"/>
      <c r="E1093" s="96"/>
      <c r="J1093" s="93"/>
      <c r="K1093" s="137"/>
    </row>
    <row r="1094" spans="1:11" s="91" customFormat="1">
      <c r="A1094"/>
      <c r="B1094"/>
      <c r="C1094" s="92"/>
      <c r="D1094" s="96"/>
      <c r="E1094" s="96"/>
      <c r="J1094" s="93"/>
      <c r="K1094" s="137"/>
    </row>
    <row r="1095" spans="1:11" s="91" customFormat="1">
      <c r="A1095"/>
      <c r="B1095"/>
      <c r="C1095" s="92"/>
      <c r="D1095" s="96"/>
      <c r="E1095" s="96"/>
      <c r="J1095" s="93"/>
      <c r="K1095" s="137"/>
    </row>
    <row r="1096" spans="1:11" s="91" customFormat="1">
      <c r="A1096"/>
      <c r="B1096"/>
      <c r="C1096" s="92"/>
      <c r="D1096" s="96"/>
      <c r="E1096" s="96"/>
      <c r="J1096" s="93"/>
      <c r="K1096" s="137"/>
    </row>
    <row r="1097" spans="1:11" s="91" customFormat="1">
      <c r="A1097"/>
      <c r="B1097"/>
      <c r="C1097" s="92"/>
      <c r="D1097" s="96"/>
      <c r="E1097" s="96"/>
      <c r="J1097" s="93"/>
      <c r="K1097" s="137"/>
    </row>
    <row r="1098" spans="1:11" s="91" customFormat="1">
      <c r="A1098"/>
      <c r="B1098"/>
      <c r="C1098" s="92"/>
      <c r="D1098" s="96"/>
      <c r="E1098" s="96"/>
      <c r="J1098" s="93"/>
      <c r="K1098" s="137"/>
    </row>
    <row r="1099" spans="1:11" s="91" customFormat="1">
      <c r="A1099"/>
      <c r="B1099"/>
      <c r="C1099" s="92"/>
      <c r="D1099" s="96"/>
      <c r="E1099" s="96"/>
      <c r="J1099" s="93"/>
      <c r="K1099" s="137"/>
    </row>
    <row r="1100" spans="1:11" s="91" customFormat="1">
      <c r="A1100"/>
      <c r="B1100"/>
      <c r="C1100" s="92"/>
      <c r="D1100" s="96"/>
      <c r="E1100" s="96"/>
      <c r="J1100" s="93"/>
      <c r="K1100" s="137"/>
    </row>
    <row r="1101" spans="1:11" s="91" customFormat="1">
      <c r="A1101"/>
      <c r="B1101"/>
      <c r="C1101" s="92"/>
      <c r="D1101" s="96"/>
      <c r="E1101" s="96"/>
      <c r="J1101" s="93"/>
      <c r="K1101" s="137"/>
    </row>
    <row r="1102" spans="1:11" s="91" customFormat="1">
      <c r="A1102"/>
      <c r="B1102"/>
      <c r="C1102" s="92"/>
      <c r="D1102" s="96"/>
      <c r="E1102" s="96"/>
      <c r="J1102" s="93"/>
      <c r="K1102" s="137"/>
    </row>
    <row r="1103" spans="1:11" s="91" customFormat="1">
      <c r="A1103"/>
      <c r="B1103"/>
      <c r="C1103" s="92"/>
      <c r="D1103" s="96"/>
      <c r="E1103" s="96"/>
      <c r="J1103" s="93"/>
      <c r="K1103" s="137"/>
    </row>
    <row r="1104" spans="1:11" s="91" customFormat="1">
      <c r="A1104"/>
      <c r="B1104"/>
      <c r="C1104" s="92"/>
      <c r="D1104" s="96"/>
      <c r="E1104" s="96"/>
      <c r="J1104" s="93"/>
      <c r="K1104" s="137"/>
    </row>
    <row r="1105" spans="1:11" s="91" customFormat="1">
      <c r="A1105"/>
      <c r="B1105"/>
      <c r="C1105" s="92"/>
      <c r="D1105" s="96"/>
      <c r="E1105" s="96"/>
      <c r="J1105" s="93"/>
      <c r="K1105" s="137"/>
    </row>
    <row r="1106" spans="1:11" s="91" customFormat="1">
      <c r="A1106"/>
      <c r="B1106"/>
      <c r="C1106" s="92"/>
      <c r="D1106" s="96"/>
      <c r="E1106" s="96"/>
      <c r="J1106" s="93"/>
      <c r="K1106" s="137"/>
    </row>
    <row r="1107" spans="1:11" s="91" customFormat="1">
      <c r="A1107"/>
      <c r="B1107"/>
      <c r="C1107" s="92"/>
      <c r="D1107" s="96"/>
      <c r="E1107" s="96"/>
      <c r="J1107" s="93"/>
      <c r="K1107" s="137"/>
    </row>
    <row r="1108" spans="1:11" s="91" customFormat="1">
      <c r="A1108"/>
      <c r="B1108"/>
      <c r="C1108" s="92"/>
      <c r="D1108" s="96"/>
      <c r="E1108" s="96"/>
      <c r="J1108" s="93"/>
      <c r="K1108" s="137"/>
    </row>
    <row r="1109" spans="1:11" s="91" customFormat="1">
      <c r="A1109"/>
      <c r="B1109"/>
      <c r="C1109" s="92"/>
      <c r="D1109" s="96"/>
      <c r="E1109" s="96"/>
      <c r="J1109" s="93"/>
      <c r="K1109" s="137"/>
    </row>
    <row r="1110" spans="1:11" s="91" customFormat="1">
      <c r="A1110"/>
      <c r="B1110"/>
      <c r="C1110" s="92"/>
      <c r="D1110" s="96"/>
      <c r="E1110" s="96"/>
      <c r="J1110" s="93"/>
      <c r="K1110" s="137"/>
    </row>
    <row r="1111" spans="1:11" s="91" customFormat="1">
      <c r="A1111"/>
      <c r="B1111"/>
      <c r="C1111" s="92"/>
      <c r="D1111" s="96"/>
      <c r="E1111" s="96"/>
      <c r="J1111" s="93"/>
      <c r="K1111" s="137"/>
    </row>
    <row r="1112" spans="1:11" s="91" customFormat="1">
      <c r="A1112"/>
      <c r="B1112"/>
      <c r="C1112" s="92"/>
      <c r="D1112" s="96"/>
      <c r="E1112" s="96"/>
      <c r="J1112" s="93"/>
      <c r="K1112" s="137"/>
    </row>
    <row r="1113" spans="1:11" s="91" customFormat="1">
      <c r="A1113"/>
      <c r="B1113"/>
      <c r="C1113" s="92"/>
      <c r="D1113" s="96"/>
      <c r="E1113" s="96"/>
      <c r="J1113" s="93"/>
      <c r="K1113" s="137"/>
    </row>
    <row r="1114" spans="1:11" s="91" customFormat="1">
      <c r="A1114"/>
      <c r="B1114"/>
      <c r="C1114" s="92"/>
      <c r="D1114" s="96"/>
      <c r="E1114" s="96"/>
      <c r="J1114" s="93"/>
      <c r="K1114" s="137"/>
    </row>
    <row r="1115" spans="1:11" s="91" customFormat="1">
      <c r="A1115"/>
      <c r="B1115"/>
      <c r="C1115" s="92"/>
      <c r="D1115" s="96"/>
      <c r="E1115" s="96"/>
      <c r="J1115" s="93"/>
      <c r="K1115" s="137"/>
    </row>
    <row r="1116" spans="1:11" s="91" customFormat="1">
      <c r="A1116"/>
      <c r="B1116"/>
      <c r="C1116" s="92"/>
      <c r="D1116" s="96"/>
      <c r="E1116" s="96"/>
      <c r="J1116" s="93"/>
      <c r="K1116" s="137"/>
    </row>
    <row r="1117" spans="1:11" s="91" customFormat="1">
      <c r="A1117"/>
      <c r="B1117"/>
      <c r="C1117" s="92"/>
      <c r="D1117" s="96"/>
      <c r="E1117" s="96"/>
      <c r="J1117" s="93"/>
      <c r="K1117" s="137"/>
    </row>
    <row r="1118" spans="1:11" s="91" customFormat="1">
      <c r="A1118"/>
      <c r="B1118"/>
      <c r="C1118" s="92"/>
      <c r="D1118" s="96"/>
      <c r="E1118" s="96"/>
      <c r="J1118" s="93"/>
      <c r="K1118" s="137"/>
    </row>
    <row r="1119" spans="1:11" s="91" customFormat="1">
      <c r="A1119"/>
      <c r="B1119"/>
      <c r="C1119" s="92"/>
      <c r="D1119" s="96"/>
      <c r="E1119" s="96"/>
      <c r="J1119" s="93"/>
      <c r="K1119" s="137"/>
    </row>
    <row r="1120" spans="1:11" s="91" customFormat="1">
      <c r="A1120"/>
      <c r="B1120"/>
      <c r="C1120" s="92"/>
      <c r="D1120" s="96"/>
      <c r="E1120" s="96"/>
      <c r="J1120" s="93"/>
      <c r="K1120" s="137"/>
    </row>
    <row r="1121" spans="1:11" s="91" customFormat="1">
      <c r="A1121"/>
      <c r="B1121"/>
      <c r="C1121" s="92"/>
      <c r="D1121" s="96"/>
      <c r="E1121" s="96"/>
      <c r="J1121" s="93"/>
      <c r="K1121" s="137"/>
    </row>
    <row r="1122" spans="1:11" s="91" customFormat="1">
      <c r="A1122"/>
      <c r="B1122"/>
      <c r="C1122" s="92"/>
      <c r="D1122" s="96"/>
      <c r="E1122" s="96"/>
      <c r="J1122" s="93"/>
      <c r="K1122" s="137"/>
    </row>
    <row r="1123" spans="1:11" s="91" customFormat="1">
      <c r="A1123"/>
      <c r="B1123"/>
      <c r="C1123" s="92"/>
      <c r="D1123" s="96"/>
      <c r="E1123" s="96"/>
      <c r="J1123" s="93"/>
      <c r="K1123" s="137"/>
    </row>
    <row r="1124" spans="1:11" s="91" customFormat="1">
      <c r="A1124"/>
      <c r="B1124"/>
      <c r="C1124" s="92"/>
      <c r="D1124" s="96"/>
      <c r="E1124" s="96"/>
      <c r="J1124" s="93"/>
      <c r="K1124" s="137"/>
    </row>
    <row r="1125" spans="1:11" s="91" customFormat="1">
      <c r="A1125"/>
      <c r="B1125"/>
      <c r="C1125" s="92"/>
      <c r="D1125" s="96"/>
      <c r="E1125" s="96"/>
      <c r="J1125" s="93"/>
      <c r="K1125" s="137"/>
    </row>
    <row r="1126" spans="1:11" s="91" customFormat="1">
      <c r="A1126"/>
      <c r="B1126"/>
      <c r="C1126" s="92"/>
      <c r="D1126" s="96"/>
      <c r="E1126" s="96"/>
      <c r="J1126" s="93"/>
      <c r="K1126" s="137"/>
    </row>
    <row r="1127" spans="1:11" s="91" customFormat="1">
      <c r="A1127"/>
      <c r="B1127"/>
      <c r="C1127" s="92"/>
      <c r="D1127" s="96"/>
      <c r="E1127" s="96"/>
      <c r="J1127" s="93"/>
      <c r="K1127" s="137"/>
    </row>
    <row r="1128" spans="1:11" s="91" customFormat="1">
      <c r="A1128"/>
      <c r="B1128"/>
      <c r="C1128" s="92"/>
      <c r="D1128" s="96"/>
      <c r="E1128" s="96"/>
      <c r="J1128" s="93"/>
      <c r="K1128" s="137"/>
    </row>
    <row r="1129" spans="1:11" s="91" customFormat="1">
      <c r="A1129"/>
      <c r="B1129"/>
      <c r="C1129" s="92"/>
      <c r="D1129" s="96"/>
      <c r="E1129" s="96"/>
      <c r="J1129" s="93"/>
      <c r="K1129" s="137"/>
    </row>
    <row r="1130" spans="1:11" s="91" customFormat="1">
      <c r="A1130"/>
      <c r="B1130"/>
      <c r="C1130" s="92"/>
      <c r="D1130" s="96"/>
      <c r="E1130" s="96"/>
      <c r="J1130" s="93"/>
      <c r="K1130" s="137"/>
    </row>
    <row r="1131" spans="1:11" s="91" customFormat="1">
      <c r="A1131"/>
      <c r="B1131"/>
      <c r="C1131" s="92"/>
      <c r="D1131" s="96"/>
      <c r="E1131" s="96"/>
      <c r="J1131" s="93"/>
      <c r="K1131" s="137"/>
    </row>
    <row r="1132" spans="1:11" s="91" customFormat="1">
      <c r="A1132"/>
      <c r="B1132"/>
      <c r="C1132" s="92"/>
      <c r="D1132" s="96"/>
      <c r="E1132" s="96"/>
      <c r="J1132" s="93"/>
      <c r="K1132" s="137"/>
    </row>
    <row r="1133" spans="1:11" s="91" customFormat="1">
      <c r="A1133"/>
      <c r="B1133"/>
      <c r="C1133" s="92"/>
      <c r="D1133" s="96"/>
      <c r="E1133" s="96"/>
      <c r="J1133" s="93"/>
      <c r="K1133" s="137"/>
    </row>
    <row r="1134" spans="1:11" s="91" customFormat="1">
      <c r="A1134"/>
      <c r="B1134"/>
      <c r="C1134" s="92"/>
      <c r="D1134" s="96"/>
      <c r="E1134" s="96"/>
      <c r="J1134" s="93"/>
      <c r="K1134" s="137"/>
    </row>
    <row r="1135" spans="1:11" s="91" customFormat="1">
      <c r="A1135"/>
      <c r="B1135"/>
      <c r="C1135" s="92"/>
      <c r="D1135" s="96"/>
      <c r="E1135" s="96"/>
      <c r="J1135" s="93"/>
      <c r="K1135" s="137"/>
    </row>
    <row r="1136" spans="1:11" s="91" customFormat="1">
      <c r="A1136"/>
      <c r="B1136"/>
      <c r="C1136" s="92"/>
      <c r="D1136" s="96"/>
      <c r="E1136" s="96"/>
      <c r="J1136" s="93"/>
      <c r="K1136" s="137"/>
    </row>
    <row r="1137" spans="1:11" s="91" customFormat="1">
      <c r="A1137"/>
      <c r="B1137"/>
      <c r="C1137" s="92"/>
      <c r="D1137" s="96"/>
      <c r="E1137" s="96"/>
      <c r="J1137" s="93"/>
      <c r="K1137" s="137"/>
    </row>
    <row r="1138" spans="1:11" s="91" customFormat="1">
      <c r="A1138"/>
      <c r="B1138"/>
      <c r="C1138" s="92"/>
      <c r="D1138" s="96"/>
      <c r="E1138" s="96"/>
      <c r="J1138" s="93"/>
      <c r="K1138" s="137"/>
    </row>
    <row r="1139" spans="1:11" s="91" customFormat="1">
      <c r="A1139"/>
      <c r="B1139"/>
      <c r="C1139" s="92"/>
      <c r="D1139" s="96"/>
      <c r="E1139" s="96"/>
      <c r="J1139" s="93"/>
      <c r="K1139" s="137"/>
    </row>
    <row r="1140" spans="1:11" s="91" customFormat="1">
      <c r="A1140"/>
      <c r="B1140"/>
      <c r="C1140" s="92"/>
      <c r="D1140" s="96"/>
      <c r="E1140" s="96"/>
      <c r="J1140" s="93"/>
      <c r="K1140" s="137"/>
    </row>
    <row r="1141" spans="1:11" s="91" customFormat="1">
      <c r="A1141"/>
      <c r="B1141"/>
      <c r="C1141" s="92"/>
      <c r="D1141" s="96"/>
      <c r="E1141" s="96"/>
      <c r="J1141" s="93"/>
      <c r="K1141" s="137"/>
    </row>
    <row r="1142" spans="1:11" s="91" customFormat="1">
      <c r="A1142"/>
      <c r="B1142"/>
      <c r="C1142" s="92"/>
      <c r="D1142" s="96"/>
      <c r="E1142" s="96"/>
      <c r="J1142" s="93"/>
      <c r="K1142" s="137"/>
    </row>
    <row r="1143" spans="1:11" s="91" customFormat="1">
      <c r="A1143"/>
      <c r="B1143"/>
      <c r="C1143" s="92"/>
      <c r="D1143" s="96"/>
      <c r="E1143" s="96"/>
      <c r="J1143" s="93"/>
      <c r="K1143" s="137"/>
    </row>
    <row r="1144" spans="1:11" s="91" customFormat="1">
      <c r="A1144"/>
      <c r="B1144"/>
      <c r="C1144" s="92"/>
      <c r="D1144" s="96"/>
      <c r="E1144" s="96"/>
      <c r="J1144" s="93"/>
      <c r="K1144" s="137"/>
    </row>
    <row r="1145" spans="1:11" s="91" customFormat="1">
      <c r="A1145"/>
      <c r="B1145"/>
      <c r="C1145" s="92"/>
      <c r="D1145" s="96"/>
      <c r="E1145" s="96"/>
      <c r="J1145" s="93"/>
      <c r="K1145" s="137"/>
    </row>
    <row r="1146" spans="1:11" s="91" customFormat="1">
      <c r="A1146"/>
      <c r="B1146"/>
      <c r="C1146" s="92"/>
      <c r="D1146" s="96"/>
      <c r="E1146" s="96"/>
      <c r="J1146" s="93"/>
      <c r="K1146" s="137"/>
    </row>
    <row r="1147" spans="1:11" s="91" customFormat="1">
      <c r="A1147"/>
      <c r="B1147"/>
      <c r="C1147" s="92"/>
      <c r="D1147" s="96"/>
      <c r="E1147" s="96"/>
      <c r="J1147" s="93"/>
      <c r="K1147" s="137"/>
    </row>
    <row r="1148" spans="1:11" s="91" customFormat="1">
      <c r="A1148"/>
      <c r="B1148"/>
      <c r="C1148" s="92"/>
      <c r="D1148" s="96"/>
      <c r="E1148" s="96"/>
      <c r="J1148" s="93"/>
      <c r="K1148" s="137"/>
    </row>
    <row r="1149" spans="1:11" s="91" customFormat="1">
      <c r="A1149"/>
      <c r="B1149"/>
      <c r="C1149" s="92"/>
      <c r="D1149" s="96"/>
      <c r="E1149" s="96"/>
      <c r="J1149" s="93"/>
      <c r="K1149" s="137"/>
    </row>
    <row r="1150" spans="1:11" s="91" customFormat="1">
      <c r="A1150"/>
      <c r="B1150"/>
      <c r="C1150" s="92"/>
      <c r="D1150" s="96"/>
      <c r="E1150" s="96"/>
      <c r="J1150" s="93"/>
      <c r="K1150" s="137"/>
    </row>
    <row r="1151" spans="1:11" s="91" customFormat="1">
      <c r="A1151"/>
      <c r="B1151"/>
      <c r="C1151" s="92"/>
      <c r="D1151" s="96"/>
      <c r="E1151" s="96"/>
      <c r="J1151" s="93"/>
      <c r="K1151" s="137"/>
    </row>
    <row r="1152" spans="1:11" s="91" customFormat="1">
      <c r="A1152"/>
      <c r="B1152"/>
      <c r="C1152" s="92"/>
      <c r="D1152" s="96"/>
      <c r="E1152" s="96"/>
      <c r="J1152" s="93"/>
      <c r="K1152" s="137"/>
    </row>
    <row r="1153" spans="1:11" s="91" customFormat="1">
      <c r="A1153"/>
      <c r="B1153"/>
      <c r="C1153" s="92"/>
      <c r="D1153" s="96"/>
      <c r="E1153" s="96"/>
      <c r="J1153" s="93"/>
      <c r="K1153" s="137"/>
    </row>
    <row r="1154" spans="1:11" s="91" customFormat="1">
      <c r="A1154"/>
      <c r="B1154"/>
      <c r="C1154" s="92"/>
      <c r="D1154" s="96"/>
      <c r="E1154" s="96"/>
      <c r="J1154" s="93"/>
      <c r="K1154" s="137"/>
    </row>
    <row r="1155" spans="1:11" s="91" customFormat="1">
      <c r="A1155"/>
      <c r="B1155"/>
      <c r="C1155" s="92"/>
      <c r="D1155" s="96"/>
      <c r="E1155" s="96"/>
      <c r="J1155" s="93"/>
      <c r="K1155" s="137"/>
    </row>
    <row r="1156" spans="1:11" s="91" customFormat="1">
      <c r="A1156"/>
      <c r="B1156"/>
      <c r="C1156" s="92"/>
      <c r="D1156" s="96"/>
      <c r="E1156" s="96"/>
      <c r="J1156" s="93"/>
      <c r="K1156" s="137"/>
    </row>
    <row r="1157" spans="1:11" s="91" customFormat="1">
      <c r="A1157"/>
      <c r="B1157"/>
      <c r="C1157" s="92"/>
      <c r="D1157" s="96"/>
      <c r="E1157" s="96"/>
      <c r="J1157" s="93"/>
      <c r="K1157" s="137"/>
    </row>
    <row r="1158" spans="1:11" s="91" customFormat="1">
      <c r="A1158"/>
      <c r="B1158"/>
      <c r="C1158" s="92"/>
      <c r="D1158" s="96"/>
      <c r="E1158" s="96"/>
      <c r="J1158" s="93"/>
      <c r="K1158" s="137"/>
    </row>
    <row r="1159" spans="1:11" s="91" customFormat="1">
      <c r="A1159"/>
      <c r="B1159"/>
      <c r="C1159" s="92"/>
      <c r="D1159" s="96"/>
      <c r="E1159" s="96"/>
      <c r="J1159" s="93"/>
      <c r="K1159" s="137"/>
    </row>
    <row r="1160" spans="1:11" s="91" customFormat="1">
      <c r="A1160"/>
      <c r="B1160"/>
      <c r="C1160" s="92"/>
      <c r="D1160" s="96"/>
      <c r="E1160" s="96"/>
      <c r="J1160" s="93"/>
      <c r="K1160" s="137"/>
    </row>
    <row r="1161" spans="1:11" s="91" customFormat="1">
      <c r="A1161"/>
      <c r="B1161"/>
      <c r="C1161" s="92"/>
      <c r="D1161" s="96"/>
      <c r="E1161" s="96"/>
      <c r="J1161" s="93"/>
      <c r="K1161" s="137"/>
    </row>
    <row r="1162" spans="1:11" s="91" customFormat="1">
      <c r="A1162"/>
      <c r="B1162"/>
      <c r="C1162" s="92"/>
      <c r="D1162" s="96"/>
      <c r="E1162" s="96"/>
      <c r="J1162" s="93"/>
      <c r="K1162" s="137"/>
    </row>
    <row r="1163" spans="1:11" s="91" customFormat="1">
      <c r="A1163"/>
      <c r="B1163"/>
      <c r="C1163" s="92"/>
      <c r="D1163" s="96"/>
      <c r="E1163" s="96"/>
      <c r="J1163" s="93"/>
      <c r="K1163" s="137"/>
    </row>
    <row r="1164" spans="1:11" s="91" customFormat="1">
      <c r="A1164"/>
      <c r="B1164"/>
      <c r="C1164" s="92"/>
      <c r="D1164" s="96"/>
      <c r="E1164" s="96"/>
      <c r="J1164" s="93"/>
      <c r="K1164" s="137"/>
    </row>
    <row r="1165" spans="1:11" s="91" customFormat="1">
      <c r="A1165"/>
      <c r="B1165"/>
      <c r="C1165" s="92"/>
      <c r="D1165" s="96"/>
      <c r="E1165" s="96"/>
      <c r="J1165" s="93"/>
      <c r="K1165" s="137"/>
    </row>
    <row r="1166" spans="1:11" s="91" customFormat="1">
      <c r="A1166"/>
      <c r="B1166"/>
      <c r="C1166" s="92"/>
      <c r="D1166" s="96"/>
      <c r="E1166" s="96"/>
      <c r="J1166" s="93"/>
      <c r="K1166" s="137"/>
    </row>
    <row r="1167" spans="1:11" s="91" customFormat="1">
      <c r="A1167"/>
      <c r="B1167"/>
      <c r="C1167" s="92"/>
      <c r="D1167" s="96"/>
      <c r="E1167" s="96"/>
      <c r="J1167" s="93"/>
      <c r="K1167" s="137"/>
    </row>
    <row r="1168" spans="1:11" s="91" customFormat="1">
      <c r="A1168"/>
      <c r="B1168"/>
      <c r="C1168" s="92"/>
      <c r="D1168" s="96"/>
      <c r="E1168" s="96"/>
      <c r="J1168" s="93"/>
      <c r="K1168" s="137"/>
    </row>
    <row r="1169" spans="1:11" s="91" customFormat="1">
      <c r="A1169"/>
      <c r="B1169"/>
      <c r="C1169" s="92"/>
      <c r="D1169" s="96"/>
      <c r="E1169" s="96"/>
      <c r="J1169" s="93"/>
      <c r="K1169" s="137"/>
    </row>
    <row r="1170" spans="1:11" s="91" customFormat="1">
      <c r="A1170"/>
      <c r="B1170"/>
      <c r="C1170" s="92"/>
      <c r="D1170" s="96"/>
      <c r="E1170" s="96"/>
      <c r="J1170" s="93"/>
      <c r="K1170" s="137"/>
    </row>
    <row r="1171" spans="1:11" s="91" customFormat="1">
      <c r="A1171"/>
      <c r="B1171"/>
      <c r="C1171" s="92"/>
      <c r="D1171" s="96"/>
      <c r="E1171" s="96"/>
      <c r="J1171" s="93"/>
      <c r="K1171" s="137"/>
    </row>
    <row r="1172" spans="1:11" s="91" customFormat="1">
      <c r="A1172"/>
      <c r="B1172"/>
      <c r="C1172" s="92"/>
      <c r="D1172" s="96"/>
      <c r="E1172" s="96"/>
      <c r="J1172" s="93"/>
      <c r="K1172" s="137"/>
    </row>
    <row r="1173" spans="1:11" s="91" customFormat="1">
      <c r="A1173"/>
      <c r="B1173"/>
      <c r="C1173" s="92"/>
      <c r="D1173" s="96"/>
      <c r="E1173" s="96"/>
      <c r="J1173" s="93"/>
      <c r="K1173" s="137"/>
    </row>
    <row r="1174" spans="1:11" s="91" customFormat="1">
      <c r="A1174"/>
      <c r="B1174"/>
      <c r="C1174" s="92"/>
      <c r="D1174" s="96"/>
      <c r="E1174" s="96"/>
      <c r="J1174" s="93"/>
      <c r="K1174" s="137"/>
    </row>
    <row r="1175" spans="1:11" s="91" customFormat="1">
      <c r="A1175"/>
      <c r="B1175"/>
      <c r="C1175" s="92"/>
      <c r="D1175" s="96"/>
      <c r="E1175" s="96"/>
      <c r="J1175" s="93"/>
      <c r="K1175" s="137"/>
    </row>
    <row r="1176" spans="1:11" s="91" customFormat="1">
      <c r="A1176"/>
      <c r="B1176"/>
      <c r="C1176" s="92"/>
      <c r="D1176" s="96"/>
      <c r="E1176" s="96"/>
      <c r="J1176" s="93"/>
      <c r="K1176" s="137"/>
    </row>
    <row r="1177" spans="1:11" s="91" customFormat="1">
      <c r="A1177"/>
      <c r="B1177"/>
      <c r="C1177" s="92"/>
      <c r="D1177" s="96"/>
      <c r="E1177" s="96"/>
      <c r="J1177" s="93"/>
      <c r="K1177" s="137"/>
    </row>
    <row r="1178" spans="1:11" s="91" customFormat="1">
      <c r="A1178"/>
      <c r="B1178"/>
      <c r="C1178" s="92"/>
      <c r="D1178" s="96"/>
      <c r="E1178" s="96"/>
      <c r="J1178" s="93"/>
      <c r="K1178" s="137"/>
    </row>
    <row r="1179" spans="1:11" s="91" customFormat="1">
      <c r="A1179"/>
      <c r="B1179"/>
      <c r="C1179" s="92"/>
      <c r="D1179" s="96"/>
      <c r="E1179" s="96"/>
      <c r="J1179" s="93"/>
      <c r="K1179" s="137"/>
    </row>
    <row r="1180" spans="1:11" s="91" customFormat="1">
      <c r="A1180"/>
      <c r="B1180"/>
      <c r="C1180" s="92"/>
      <c r="D1180" s="96"/>
      <c r="E1180" s="96"/>
      <c r="J1180" s="93"/>
      <c r="K1180" s="137"/>
    </row>
    <row r="1181" spans="1:11" s="91" customFormat="1">
      <c r="A1181"/>
      <c r="B1181"/>
      <c r="C1181" s="92"/>
      <c r="D1181" s="96"/>
      <c r="E1181" s="96"/>
      <c r="J1181" s="93"/>
      <c r="K1181" s="137"/>
    </row>
    <row r="1182" spans="1:11" s="91" customFormat="1">
      <c r="A1182"/>
      <c r="B1182"/>
      <c r="C1182" s="92"/>
      <c r="D1182" s="96"/>
      <c r="E1182" s="96"/>
      <c r="J1182" s="93"/>
      <c r="K1182" s="137"/>
    </row>
    <row r="1183" spans="1:11" s="91" customFormat="1">
      <c r="A1183"/>
      <c r="B1183"/>
      <c r="C1183" s="92"/>
      <c r="D1183" s="96"/>
      <c r="E1183" s="96"/>
      <c r="J1183" s="93"/>
      <c r="K1183" s="137"/>
    </row>
    <row r="1184" spans="1:11" s="91" customFormat="1">
      <c r="A1184"/>
      <c r="B1184"/>
      <c r="C1184" s="92"/>
      <c r="D1184" s="96"/>
      <c r="E1184" s="96"/>
      <c r="J1184" s="93"/>
      <c r="K1184" s="137"/>
    </row>
    <row r="1185" spans="1:11" s="91" customFormat="1">
      <c r="A1185"/>
      <c r="B1185"/>
      <c r="C1185" s="92"/>
      <c r="D1185" s="96"/>
      <c r="E1185" s="96"/>
      <c r="J1185" s="93"/>
      <c r="K1185" s="137"/>
    </row>
    <row r="1186" spans="1:11" s="91" customFormat="1">
      <c r="A1186"/>
      <c r="B1186"/>
      <c r="C1186" s="92"/>
      <c r="D1186" s="96"/>
      <c r="E1186" s="96"/>
      <c r="J1186" s="93"/>
      <c r="K1186" s="137"/>
    </row>
    <row r="1187" spans="1:11" s="91" customFormat="1">
      <c r="A1187"/>
      <c r="B1187"/>
      <c r="C1187" s="92"/>
      <c r="D1187" s="96"/>
      <c r="E1187" s="96"/>
      <c r="J1187" s="93"/>
      <c r="K1187" s="137"/>
    </row>
    <row r="1188" spans="1:11" s="91" customFormat="1">
      <c r="A1188"/>
      <c r="B1188"/>
      <c r="C1188" s="92"/>
      <c r="D1188" s="96"/>
      <c r="E1188" s="96"/>
      <c r="J1188" s="93"/>
      <c r="K1188" s="137"/>
    </row>
    <row r="1189" spans="1:11" s="91" customFormat="1">
      <c r="A1189"/>
      <c r="B1189"/>
      <c r="C1189" s="92"/>
      <c r="D1189" s="96"/>
      <c r="E1189" s="96"/>
      <c r="J1189" s="93"/>
      <c r="K1189" s="137"/>
    </row>
    <row r="1190" spans="1:11" s="91" customFormat="1">
      <c r="A1190"/>
      <c r="B1190"/>
      <c r="C1190" s="92"/>
      <c r="D1190" s="96"/>
      <c r="E1190" s="96"/>
      <c r="J1190" s="93"/>
      <c r="K1190" s="137"/>
    </row>
    <row r="1191" spans="1:11" s="91" customFormat="1">
      <c r="A1191"/>
      <c r="B1191"/>
      <c r="C1191" s="92"/>
      <c r="D1191" s="96"/>
      <c r="E1191" s="96"/>
      <c r="J1191" s="93"/>
      <c r="K1191" s="137"/>
    </row>
    <row r="1192" spans="1:11" s="91" customFormat="1">
      <c r="A1192"/>
      <c r="B1192"/>
      <c r="C1192" s="92"/>
      <c r="D1192" s="96"/>
      <c r="E1192" s="96"/>
      <c r="J1192" s="93"/>
      <c r="K1192" s="137"/>
    </row>
    <row r="1193" spans="1:11" s="91" customFormat="1">
      <c r="A1193"/>
      <c r="B1193"/>
      <c r="C1193" s="92"/>
      <c r="D1193" s="96"/>
      <c r="E1193" s="96"/>
      <c r="J1193" s="93"/>
      <c r="K1193" s="137"/>
    </row>
    <row r="1194" spans="1:11" s="91" customFormat="1">
      <c r="A1194"/>
      <c r="B1194"/>
      <c r="C1194" s="92"/>
      <c r="D1194" s="96"/>
      <c r="E1194" s="96"/>
      <c r="J1194" s="93"/>
      <c r="K1194" s="137"/>
    </row>
    <row r="1195" spans="1:11" s="91" customFormat="1">
      <c r="A1195"/>
      <c r="B1195"/>
      <c r="C1195" s="92"/>
      <c r="D1195" s="96"/>
      <c r="E1195" s="96"/>
      <c r="J1195" s="93"/>
      <c r="K1195" s="137"/>
    </row>
    <row r="1196" spans="1:11" s="91" customFormat="1">
      <c r="A1196"/>
      <c r="B1196"/>
      <c r="C1196" s="92"/>
      <c r="D1196" s="96"/>
      <c r="E1196" s="96"/>
      <c r="J1196" s="93"/>
      <c r="K1196" s="137"/>
    </row>
    <row r="1197" spans="1:11" s="91" customFormat="1">
      <c r="A1197"/>
      <c r="B1197"/>
      <c r="C1197" s="92"/>
      <c r="D1197" s="96"/>
      <c r="E1197" s="96"/>
      <c r="J1197" s="93"/>
      <c r="K1197" s="137"/>
    </row>
    <row r="1198" spans="1:11" s="91" customFormat="1">
      <c r="A1198"/>
      <c r="B1198"/>
      <c r="C1198" s="92"/>
      <c r="D1198" s="96"/>
      <c r="E1198" s="96"/>
      <c r="J1198" s="93"/>
      <c r="K1198" s="137"/>
    </row>
    <row r="1199" spans="1:11" s="91" customFormat="1">
      <c r="A1199"/>
      <c r="B1199"/>
      <c r="C1199" s="92"/>
      <c r="D1199" s="96"/>
      <c r="E1199" s="96"/>
      <c r="J1199" s="93"/>
      <c r="K1199" s="137"/>
    </row>
    <row r="1200" spans="1:11" s="91" customFormat="1">
      <c r="A1200"/>
      <c r="B1200"/>
      <c r="C1200" s="92"/>
      <c r="D1200" s="96"/>
      <c r="E1200" s="96"/>
      <c r="J1200" s="93"/>
      <c r="K1200" s="137"/>
    </row>
    <row r="1201" spans="1:11" s="91" customFormat="1">
      <c r="A1201"/>
      <c r="B1201"/>
      <c r="C1201" s="92"/>
      <c r="D1201" s="96"/>
      <c r="E1201" s="96"/>
      <c r="J1201" s="93"/>
      <c r="K1201" s="137"/>
    </row>
    <row r="1202" spans="1:11" s="91" customFormat="1">
      <c r="A1202"/>
      <c r="B1202"/>
      <c r="C1202" s="92"/>
      <c r="D1202" s="96"/>
      <c r="E1202" s="96"/>
      <c r="J1202" s="93"/>
      <c r="K1202" s="137"/>
    </row>
    <row r="1203" spans="1:11" s="91" customFormat="1">
      <c r="A1203"/>
      <c r="B1203"/>
      <c r="C1203" s="92"/>
      <c r="D1203" s="96"/>
      <c r="E1203" s="96"/>
      <c r="J1203" s="93"/>
      <c r="K1203" s="137"/>
    </row>
    <row r="1204" spans="1:11" s="91" customFormat="1">
      <c r="A1204"/>
      <c r="B1204"/>
      <c r="C1204" s="92"/>
      <c r="D1204" s="96"/>
      <c r="E1204" s="96"/>
      <c r="J1204" s="93"/>
      <c r="K1204" s="137"/>
    </row>
    <row r="1205" spans="1:11" s="91" customFormat="1">
      <c r="A1205"/>
      <c r="B1205"/>
      <c r="C1205" s="92"/>
      <c r="D1205" s="96"/>
      <c r="E1205" s="96"/>
      <c r="J1205" s="93"/>
      <c r="K1205" s="137"/>
    </row>
    <row r="1206" spans="1:11" s="91" customFormat="1">
      <c r="A1206"/>
      <c r="B1206"/>
      <c r="C1206" s="92"/>
      <c r="D1206" s="96"/>
      <c r="E1206" s="96"/>
      <c r="J1206" s="93"/>
      <c r="K1206" s="137"/>
    </row>
    <row r="1207" spans="1:11" s="91" customFormat="1">
      <c r="A1207"/>
      <c r="B1207"/>
      <c r="C1207" s="92"/>
      <c r="D1207" s="96"/>
      <c r="E1207" s="96"/>
      <c r="J1207" s="93"/>
      <c r="K1207" s="137"/>
    </row>
    <row r="1208" spans="1:11" s="91" customFormat="1">
      <c r="A1208"/>
      <c r="B1208"/>
      <c r="C1208" s="92"/>
      <c r="D1208" s="96"/>
      <c r="E1208" s="96"/>
      <c r="J1208" s="93"/>
      <c r="K1208" s="137"/>
    </row>
    <row r="1209" spans="1:11" s="91" customFormat="1">
      <c r="A1209"/>
      <c r="B1209"/>
      <c r="C1209" s="92"/>
      <c r="D1209" s="96"/>
      <c r="E1209" s="96"/>
      <c r="J1209" s="93"/>
      <c r="K1209" s="137"/>
    </row>
    <row r="1210" spans="1:11" s="91" customFormat="1">
      <c r="A1210"/>
      <c r="B1210"/>
      <c r="C1210" s="92"/>
      <c r="D1210" s="96"/>
      <c r="E1210" s="96"/>
      <c r="J1210" s="93"/>
      <c r="K1210" s="137"/>
    </row>
    <row r="1211" spans="1:11" s="91" customFormat="1">
      <c r="A1211"/>
      <c r="B1211"/>
      <c r="C1211" s="92"/>
      <c r="D1211" s="96"/>
      <c r="E1211" s="96"/>
      <c r="J1211" s="93"/>
      <c r="K1211" s="137"/>
    </row>
    <row r="1212" spans="1:11" s="91" customFormat="1">
      <c r="A1212"/>
      <c r="B1212"/>
      <c r="C1212" s="92"/>
      <c r="D1212" s="96"/>
      <c r="E1212" s="96"/>
      <c r="J1212" s="93"/>
      <c r="K1212" s="137"/>
    </row>
    <row r="1213" spans="1:11" s="91" customFormat="1">
      <c r="A1213"/>
      <c r="B1213"/>
      <c r="C1213" s="92"/>
      <c r="D1213" s="96"/>
      <c r="E1213" s="96"/>
      <c r="J1213" s="93"/>
      <c r="K1213" s="137"/>
    </row>
    <row r="1214" spans="1:11" s="91" customFormat="1">
      <c r="A1214"/>
      <c r="B1214"/>
      <c r="C1214" s="92"/>
      <c r="D1214" s="96"/>
      <c r="E1214" s="96"/>
      <c r="J1214" s="93"/>
      <c r="K1214" s="137"/>
    </row>
    <row r="1215" spans="1:11" s="91" customFormat="1">
      <c r="A1215"/>
      <c r="B1215"/>
      <c r="C1215" s="92"/>
      <c r="D1215" s="96"/>
      <c r="E1215" s="96"/>
      <c r="J1215" s="93"/>
      <c r="K1215" s="137"/>
    </row>
    <row r="1216" spans="1:11" s="91" customFormat="1">
      <c r="A1216"/>
      <c r="B1216"/>
      <c r="C1216" s="92"/>
      <c r="D1216" s="96"/>
      <c r="E1216" s="96"/>
      <c r="J1216" s="93"/>
      <c r="K1216" s="137"/>
    </row>
    <row r="1217" spans="1:11" s="91" customFormat="1">
      <c r="A1217"/>
      <c r="B1217"/>
      <c r="C1217" s="92"/>
      <c r="D1217" s="96"/>
      <c r="E1217" s="96"/>
      <c r="J1217" s="93"/>
      <c r="K1217" s="137"/>
    </row>
    <row r="1218" spans="1:11" s="91" customFormat="1">
      <c r="A1218"/>
      <c r="B1218"/>
      <c r="C1218" s="92"/>
      <c r="D1218" s="96"/>
      <c r="E1218" s="96"/>
      <c r="J1218" s="93"/>
      <c r="K1218" s="137"/>
    </row>
    <row r="1219" spans="1:11" s="91" customFormat="1">
      <c r="A1219"/>
      <c r="B1219"/>
      <c r="C1219" s="92"/>
      <c r="D1219" s="96"/>
      <c r="E1219" s="96"/>
      <c r="J1219" s="93"/>
      <c r="K1219" s="137"/>
    </row>
    <row r="1220" spans="1:11" s="91" customFormat="1">
      <c r="A1220"/>
      <c r="B1220"/>
      <c r="C1220" s="92"/>
      <c r="D1220" s="96"/>
      <c r="E1220" s="96"/>
      <c r="J1220" s="93"/>
      <c r="K1220" s="137"/>
    </row>
    <row r="1221" spans="1:11" s="91" customFormat="1">
      <c r="A1221"/>
      <c r="B1221"/>
      <c r="C1221" s="92"/>
      <c r="D1221" s="96"/>
      <c r="E1221" s="96"/>
      <c r="J1221" s="93"/>
      <c r="K1221" s="137"/>
    </row>
    <row r="1222" spans="1:11" s="91" customFormat="1">
      <c r="A1222"/>
      <c r="B1222"/>
      <c r="C1222" s="92"/>
      <c r="D1222" s="96"/>
      <c r="E1222" s="96"/>
      <c r="J1222" s="93"/>
      <c r="K1222" s="137"/>
    </row>
    <row r="1223" spans="1:11" s="91" customFormat="1">
      <c r="A1223"/>
      <c r="B1223"/>
      <c r="C1223" s="92"/>
      <c r="D1223" s="96"/>
      <c r="E1223" s="96"/>
      <c r="J1223" s="93"/>
      <c r="K1223" s="137"/>
    </row>
    <row r="1224" spans="1:11" s="91" customFormat="1">
      <c r="A1224"/>
      <c r="B1224"/>
      <c r="C1224" s="92"/>
      <c r="D1224" s="96"/>
      <c r="E1224" s="96"/>
      <c r="J1224" s="93"/>
      <c r="K1224" s="137"/>
    </row>
    <row r="1225" spans="1:11" s="91" customFormat="1">
      <c r="A1225"/>
      <c r="B1225"/>
      <c r="C1225" s="92"/>
      <c r="D1225" s="96"/>
      <c r="E1225" s="96"/>
      <c r="J1225" s="93"/>
      <c r="K1225" s="137"/>
    </row>
    <row r="1226" spans="1:11" s="91" customFormat="1">
      <c r="A1226"/>
      <c r="B1226"/>
      <c r="C1226" s="92"/>
      <c r="D1226" s="96"/>
      <c r="E1226" s="96"/>
      <c r="J1226" s="93"/>
      <c r="K1226" s="137"/>
    </row>
    <row r="1227" spans="1:11" s="91" customFormat="1">
      <c r="A1227"/>
      <c r="B1227"/>
      <c r="C1227" s="92"/>
      <c r="D1227" s="96"/>
      <c r="E1227" s="96"/>
      <c r="J1227" s="93"/>
      <c r="K1227" s="137"/>
    </row>
    <row r="1228" spans="1:11" s="91" customFormat="1">
      <c r="A1228"/>
      <c r="B1228"/>
      <c r="C1228" s="92"/>
      <c r="D1228" s="96"/>
      <c r="E1228" s="96"/>
      <c r="J1228" s="93"/>
      <c r="K1228" s="137"/>
    </row>
    <row r="1229" spans="1:11" s="91" customFormat="1">
      <c r="A1229"/>
      <c r="B1229"/>
      <c r="C1229" s="92"/>
      <c r="D1229" s="96"/>
      <c r="E1229" s="96"/>
      <c r="J1229" s="93"/>
      <c r="K1229" s="137"/>
    </row>
    <row r="1230" spans="1:11" s="91" customFormat="1">
      <c r="A1230"/>
      <c r="B1230"/>
      <c r="C1230" s="92"/>
      <c r="D1230" s="96"/>
      <c r="E1230" s="96"/>
      <c r="J1230" s="93"/>
      <c r="K1230" s="137"/>
    </row>
    <row r="1231" spans="1:11" s="91" customFormat="1">
      <c r="A1231"/>
      <c r="B1231"/>
      <c r="C1231" s="92"/>
      <c r="D1231" s="96"/>
      <c r="E1231" s="96"/>
      <c r="J1231" s="93"/>
      <c r="K1231" s="137"/>
    </row>
    <row r="1232" spans="1:11" s="91" customFormat="1">
      <c r="A1232"/>
      <c r="B1232"/>
      <c r="C1232" s="92"/>
      <c r="D1232" s="96"/>
      <c r="E1232" s="96"/>
      <c r="J1232" s="93"/>
      <c r="K1232" s="137"/>
    </row>
    <row r="1233" spans="1:11" s="91" customFormat="1">
      <c r="A1233"/>
      <c r="B1233"/>
      <c r="C1233" s="92"/>
      <c r="D1233" s="96"/>
      <c r="E1233" s="96"/>
      <c r="J1233" s="93"/>
      <c r="K1233" s="137"/>
    </row>
    <row r="1234" spans="1:11" s="91" customFormat="1">
      <c r="A1234"/>
      <c r="B1234"/>
      <c r="C1234" s="92"/>
      <c r="D1234" s="96"/>
      <c r="E1234" s="96"/>
      <c r="J1234" s="93"/>
      <c r="K1234" s="137"/>
    </row>
    <row r="1235" spans="1:11" s="91" customFormat="1">
      <c r="A1235"/>
      <c r="B1235"/>
      <c r="C1235" s="92"/>
      <c r="D1235" s="96"/>
      <c r="E1235" s="96"/>
      <c r="J1235" s="93"/>
      <c r="K1235" s="137"/>
    </row>
    <row r="1236" spans="1:11" s="91" customFormat="1">
      <c r="A1236"/>
      <c r="B1236"/>
      <c r="C1236" s="92"/>
      <c r="D1236" s="96"/>
      <c r="E1236" s="96"/>
      <c r="J1236" s="93"/>
      <c r="K1236" s="137"/>
    </row>
    <row r="1237" spans="1:11" s="91" customFormat="1">
      <c r="A1237"/>
      <c r="B1237"/>
      <c r="C1237" s="92"/>
      <c r="D1237" s="96"/>
      <c r="E1237" s="96"/>
      <c r="J1237" s="93"/>
      <c r="K1237" s="137"/>
    </row>
    <row r="1238" spans="1:11" s="91" customFormat="1">
      <c r="A1238"/>
      <c r="B1238"/>
      <c r="C1238" s="92"/>
      <c r="D1238" s="96"/>
      <c r="E1238" s="96"/>
      <c r="J1238" s="93"/>
      <c r="K1238" s="137"/>
    </row>
    <row r="1239" spans="1:11" s="91" customFormat="1">
      <c r="A1239"/>
      <c r="B1239"/>
      <c r="C1239" s="92"/>
      <c r="D1239" s="96"/>
      <c r="E1239" s="96"/>
      <c r="J1239" s="93"/>
      <c r="K1239" s="137"/>
    </row>
    <row r="1240" spans="1:11" s="91" customFormat="1">
      <c r="A1240"/>
      <c r="B1240"/>
      <c r="C1240" s="92"/>
      <c r="D1240" s="96"/>
      <c r="E1240" s="96"/>
      <c r="J1240" s="93"/>
      <c r="K1240" s="137"/>
    </row>
    <row r="1241" spans="1:11" s="91" customFormat="1">
      <c r="A1241"/>
      <c r="B1241"/>
      <c r="C1241" s="92"/>
      <c r="D1241" s="96"/>
      <c r="E1241" s="96"/>
      <c r="J1241" s="93"/>
      <c r="K1241" s="137"/>
    </row>
    <row r="1242" spans="1:11" s="91" customFormat="1">
      <c r="A1242"/>
      <c r="B1242"/>
      <c r="C1242" s="92"/>
      <c r="D1242" s="96"/>
      <c r="E1242" s="96"/>
      <c r="J1242" s="93"/>
      <c r="K1242" s="137"/>
    </row>
    <row r="1243" spans="1:11" s="91" customFormat="1">
      <c r="A1243"/>
      <c r="B1243"/>
      <c r="C1243" s="92"/>
      <c r="D1243" s="96"/>
      <c r="E1243" s="96"/>
      <c r="J1243" s="93"/>
      <c r="K1243" s="137"/>
    </row>
    <row r="1244" spans="1:11" s="91" customFormat="1">
      <c r="A1244"/>
      <c r="B1244"/>
      <c r="C1244" s="92"/>
      <c r="D1244" s="96"/>
      <c r="E1244" s="96"/>
      <c r="J1244" s="93"/>
      <c r="K1244" s="137"/>
    </row>
    <row r="1245" spans="1:11" s="91" customFormat="1">
      <c r="A1245"/>
      <c r="B1245"/>
      <c r="C1245" s="92"/>
      <c r="D1245" s="96"/>
      <c r="E1245" s="96"/>
      <c r="J1245" s="93"/>
      <c r="K1245" s="137"/>
    </row>
    <row r="1246" spans="1:11" s="91" customFormat="1">
      <c r="A1246"/>
      <c r="B1246"/>
      <c r="C1246" s="92"/>
      <c r="D1246" s="96"/>
      <c r="E1246" s="96"/>
      <c r="J1246" s="93"/>
      <c r="K1246" s="137"/>
    </row>
    <row r="1247" spans="1:11" s="91" customFormat="1">
      <c r="A1247"/>
      <c r="B1247"/>
      <c r="C1247" s="92"/>
      <c r="D1247" s="96"/>
      <c r="E1247" s="96"/>
      <c r="J1247" s="93"/>
      <c r="K1247" s="137"/>
    </row>
    <row r="1248" spans="1:11" s="91" customFormat="1">
      <c r="A1248"/>
      <c r="B1248"/>
      <c r="C1248" s="92"/>
      <c r="D1248" s="96"/>
      <c r="E1248" s="96"/>
      <c r="J1248" s="93"/>
      <c r="K1248" s="137"/>
    </row>
    <row r="1249" spans="1:11" s="91" customFormat="1">
      <c r="A1249"/>
      <c r="B1249"/>
      <c r="C1249" s="92"/>
      <c r="D1249" s="96"/>
      <c r="E1249" s="96"/>
      <c r="J1249" s="93"/>
      <c r="K1249" s="137"/>
    </row>
    <row r="1250" spans="1:11" s="91" customFormat="1">
      <c r="A1250"/>
      <c r="B1250"/>
      <c r="C1250" s="92"/>
      <c r="D1250" s="96"/>
      <c r="E1250" s="96"/>
      <c r="J1250" s="93"/>
      <c r="K1250" s="137"/>
    </row>
    <row r="1251" spans="1:11" s="91" customFormat="1">
      <c r="A1251"/>
      <c r="B1251"/>
      <c r="C1251" s="92"/>
      <c r="D1251" s="96"/>
      <c r="E1251" s="96"/>
      <c r="J1251" s="93"/>
      <c r="K1251" s="137"/>
    </row>
    <row r="1252" spans="1:11" s="91" customFormat="1">
      <c r="A1252"/>
      <c r="B1252"/>
      <c r="C1252" s="92"/>
      <c r="D1252" s="96"/>
      <c r="E1252" s="96"/>
      <c r="J1252" s="93"/>
      <c r="K1252" s="137"/>
    </row>
    <row r="1253" spans="1:11" s="91" customFormat="1">
      <c r="A1253"/>
      <c r="B1253"/>
      <c r="C1253" s="92"/>
      <c r="D1253" s="96"/>
      <c r="E1253" s="96"/>
      <c r="J1253" s="93"/>
      <c r="K1253" s="137"/>
    </row>
    <row r="1254" spans="1:11" s="91" customFormat="1">
      <c r="A1254"/>
      <c r="B1254"/>
      <c r="C1254" s="92"/>
      <c r="D1254" s="96"/>
      <c r="E1254" s="96"/>
      <c r="J1254" s="93"/>
      <c r="K1254" s="137"/>
    </row>
    <row r="1255" spans="1:11" s="91" customFormat="1">
      <c r="A1255"/>
      <c r="B1255"/>
      <c r="C1255" s="92"/>
      <c r="D1255" s="96"/>
      <c r="E1255" s="96"/>
      <c r="J1255" s="93"/>
      <c r="K1255" s="137"/>
    </row>
    <row r="1256" spans="1:11" s="91" customFormat="1">
      <c r="A1256"/>
      <c r="B1256"/>
      <c r="C1256" s="92"/>
      <c r="D1256" s="96"/>
      <c r="E1256" s="96"/>
      <c r="J1256" s="93"/>
      <c r="K1256" s="137"/>
    </row>
    <row r="1257" spans="1:11" s="91" customFormat="1">
      <c r="A1257"/>
      <c r="B1257"/>
      <c r="C1257" s="92"/>
      <c r="D1257" s="96"/>
      <c r="E1257" s="96"/>
      <c r="J1257" s="93"/>
      <c r="K1257" s="137"/>
    </row>
    <row r="1258" spans="1:11" s="91" customFormat="1">
      <c r="A1258"/>
      <c r="B1258"/>
      <c r="C1258" s="92"/>
      <c r="D1258" s="96"/>
      <c r="E1258" s="96"/>
      <c r="J1258" s="93"/>
      <c r="K1258" s="137"/>
    </row>
    <row r="1259" spans="1:11" s="91" customFormat="1">
      <c r="A1259"/>
      <c r="B1259"/>
      <c r="C1259" s="92"/>
      <c r="D1259" s="96"/>
      <c r="E1259" s="96"/>
      <c r="J1259" s="93"/>
      <c r="K1259" s="137"/>
    </row>
    <row r="1260" spans="1:11" s="91" customFormat="1">
      <c r="A1260"/>
      <c r="B1260"/>
      <c r="C1260" s="92"/>
      <c r="D1260" s="96"/>
      <c r="E1260" s="96"/>
      <c r="J1260" s="93"/>
      <c r="K1260" s="137"/>
    </row>
    <row r="1261" spans="1:11" s="91" customFormat="1">
      <c r="A1261"/>
      <c r="B1261"/>
      <c r="C1261" s="92"/>
      <c r="D1261" s="96"/>
      <c r="E1261" s="96"/>
      <c r="J1261" s="93"/>
      <c r="K1261" s="137"/>
    </row>
    <row r="1262" spans="1:11" s="91" customFormat="1">
      <c r="A1262"/>
      <c r="B1262"/>
      <c r="C1262" s="92"/>
      <c r="D1262" s="96"/>
      <c r="E1262" s="96"/>
      <c r="J1262" s="93"/>
      <c r="K1262" s="137"/>
    </row>
    <row r="1263" spans="1:11" s="91" customFormat="1">
      <c r="A1263"/>
      <c r="B1263"/>
      <c r="C1263" s="92"/>
      <c r="D1263" s="96"/>
      <c r="E1263" s="96"/>
      <c r="J1263" s="93"/>
      <c r="K1263" s="137"/>
    </row>
    <row r="1264" spans="1:11" s="91" customFormat="1">
      <c r="A1264"/>
      <c r="B1264"/>
      <c r="C1264" s="92"/>
      <c r="D1264" s="96"/>
      <c r="E1264" s="96"/>
      <c r="J1264" s="93"/>
      <c r="K1264" s="137"/>
    </row>
    <row r="1265" spans="1:11" s="91" customFormat="1">
      <c r="A1265"/>
      <c r="B1265"/>
      <c r="C1265" s="92"/>
      <c r="D1265" s="96"/>
      <c r="E1265" s="96"/>
      <c r="J1265" s="93"/>
      <c r="K1265" s="137"/>
    </row>
    <row r="1266" spans="1:11" s="91" customFormat="1">
      <c r="A1266"/>
      <c r="B1266"/>
      <c r="C1266" s="92"/>
      <c r="D1266" s="96"/>
      <c r="E1266" s="96"/>
      <c r="J1266" s="93"/>
      <c r="K1266" s="137"/>
    </row>
    <row r="1267" spans="1:11" s="91" customFormat="1">
      <c r="A1267"/>
      <c r="B1267"/>
      <c r="C1267" s="92"/>
      <c r="D1267" s="96"/>
      <c r="E1267" s="96"/>
      <c r="J1267" s="93"/>
      <c r="K1267" s="137"/>
    </row>
    <row r="1268" spans="1:11" s="91" customFormat="1">
      <c r="A1268"/>
      <c r="B1268"/>
      <c r="C1268" s="92"/>
      <c r="D1268" s="96"/>
      <c r="E1268" s="96"/>
      <c r="J1268" s="93"/>
      <c r="K1268" s="137"/>
    </row>
    <row r="1269" spans="1:11" s="91" customFormat="1">
      <c r="A1269"/>
      <c r="B1269"/>
      <c r="C1269" s="92"/>
      <c r="D1269" s="96"/>
      <c r="E1269" s="96"/>
      <c r="J1269" s="93"/>
      <c r="K1269" s="137"/>
    </row>
    <row r="1270" spans="1:11" s="91" customFormat="1">
      <c r="A1270"/>
      <c r="B1270"/>
      <c r="C1270" s="92"/>
      <c r="D1270" s="96"/>
      <c r="E1270" s="96"/>
      <c r="J1270" s="93"/>
      <c r="K1270" s="137"/>
    </row>
    <row r="1271" spans="1:11" s="91" customFormat="1">
      <c r="A1271"/>
      <c r="B1271"/>
      <c r="C1271" s="92"/>
      <c r="D1271" s="96"/>
      <c r="E1271" s="96"/>
      <c r="J1271" s="93"/>
      <c r="K1271" s="137"/>
    </row>
    <row r="1272" spans="1:11" s="91" customFormat="1">
      <c r="A1272"/>
      <c r="B1272"/>
      <c r="C1272" s="92"/>
      <c r="D1272" s="96"/>
      <c r="E1272" s="96"/>
      <c r="J1272" s="93"/>
      <c r="K1272" s="137"/>
    </row>
    <row r="1273" spans="1:11" s="91" customFormat="1">
      <c r="A1273"/>
      <c r="B1273"/>
      <c r="C1273" s="92"/>
      <c r="D1273" s="96"/>
      <c r="E1273" s="96"/>
      <c r="J1273" s="93"/>
      <c r="K1273" s="137"/>
    </row>
    <row r="1274" spans="1:11" s="91" customFormat="1">
      <c r="A1274"/>
      <c r="B1274"/>
      <c r="C1274" s="92"/>
      <c r="D1274" s="96"/>
      <c r="E1274" s="96"/>
      <c r="J1274" s="93"/>
      <c r="K1274" s="137"/>
    </row>
    <row r="1275" spans="1:11" s="91" customFormat="1">
      <c r="A1275"/>
      <c r="B1275"/>
      <c r="C1275" s="92"/>
      <c r="D1275" s="96"/>
      <c r="E1275" s="96"/>
      <c r="J1275" s="93"/>
      <c r="K1275" s="137"/>
    </row>
    <row r="1276" spans="1:11" s="91" customFormat="1">
      <c r="A1276"/>
      <c r="B1276"/>
      <c r="C1276" s="92"/>
      <c r="D1276" s="96"/>
      <c r="E1276" s="96"/>
      <c r="J1276" s="93"/>
      <c r="K1276" s="137"/>
    </row>
    <row r="1277" spans="1:11" s="91" customFormat="1">
      <c r="A1277"/>
      <c r="B1277"/>
      <c r="C1277" s="92"/>
      <c r="D1277" s="96"/>
      <c r="E1277" s="96"/>
      <c r="J1277" s="93"/>
      <c r="K1277" s="137"/>
    </row>
    <row r="1278" spans="1:11" s="91" customFormat="1">
      <c r="A1278"/>
      <c r="B1278"/>
      <c r="C1278" s="92"/>
      <c r="D1278" s="96"/>
      <c r="E1278" s="96"/>
      <c r="J1278" s="93"/>
      <c r="K1278" s="137"/>
    </row>
    <row r="1279" spans="1:11" s="91" customFormat="1">
      <c r="A1279"/>
      <c r="B1279"/>
      <c r="C1279" s="92"/>
      <c r="D1279" s="96"/>
      <c r="E1279" s="96"/>
      <c r="J1279" s="93"/>
      <c r="K1279" s="137"/>
    </row>
    <row r="1280" spans="1:11" s="91" customFormat="1">
      <c r="A1280"/>
      <c r="B1280"/>
      <c r="C1280" s="92"/>
      <c r="D1280" s="96"/>
      <c r="E1280" s="96"/>
      <c r="J1280" s="93"/>
      <c r="K1280" s="137"/>
    </row>
    <row r="1281" spans="1:11" s="91" customFormat="1">
      <c r="A1281"/>
      <c r="B1281"/>
      <c r="C1281" s="92"/>
      <c r="D1281" s="96"/>
      <c r="E1281" s="96"/>
      <c r="J1281" s="93"/>
      <c r="K1281" s="137"/>
    </row>
    <row r="1282" spans="1:11" s="91" customFormat="1">
      <c r="A1282"/>
      <c r="B1282"/>
      <c r="C1282" s="92"/>
      <c r="D1282" s="96"/>
      <c r="E1282" s="96"/>
      <c r="J1282" s="93"/>
      <c r="K1282" s="137"/>
    </row>
    <row r="1283" spans="1:11" s="91" customFormat="1">
      <c r="A1283"/>
      <c r="B1283"/>
      <c r="C1283" s="92"/>
      <c r="D1283" s="96"/>
      <c r="E1283" s="96"/>
      <c r="J1283" s="93"/>
      <c r="K1283" s="137"/>
    </row>
    <row r="1284" spans="1:11" s="91" customFormat="1">
      <c r="A1284"/>
      <c r="B1284"/>
      <c r="C1284" s="92"/>
      <c r="D1284" s="96"/>
      <c r="E1284" s="96"/>
      <c r="J1284" s="93"/>
      <c r="K1284" s="137"/>
    </row>
    <row r="1285" spans="1:11" s="91" customFormat="1">
      <c r="A1285"/>
      <c r="B1285"/>
      <c r="C1285" s="92"/>
      <c r="D1285" s="96"/>
      <c r="E1285" s="96"/>
      <c r="J1285" s="93"/>
      <c r="K1285" s="137"/>
    </row>
    <row r="1286" spans="1:11" s="91" customFormat="1">
      <c r="A1286"/>
      <c r="B1286"/>
      <c r="C1286" s="92"/>
      <c r="D1286" s="96"/>
      <c r="E1286" s="96"/>
      <c r="J1286" s="93"/>
      <c r="K1286" s="137"/>
    </row>
    <row r="1287" spans="1:11" s="91" customFormat="1">
      <c r="A1287"/>
      <c r="B1287"/>
      <c r="C1287" s="92"/>
      <c r="D1287" s="96"/>
      <c r="E1287" s="96"/>
      <c r="J1287" s="93"/>
      <c r="K1287" s="137"/>
    </row>
    <row r="1288" spans="1:11" s="91" customFormat="1">
      <c r="A1288"/>
      <c r="B1288"/>
      <c r="C1288" s="92"/>
      <c r="D1288" s="96"/>
      <c r="E1288" s="96"/>
      <c r="J1288" s="93"/>
      <c r="K1288" s="137"/>
    </row>
    <row r="1289" spans="1:11" s="91" customFormat="1">
      <c r="A1289"/>
      <c r="B1289"/>
      <c r="C1289" s="92"/>
      <c r="D1289" s="96"/>
      <c r="E1289" s="96"/>
      <c r="J1289" s="93"/>
      <c r="K1289" s="137"/>
    </row>
    <row r="1290" spans="1:11" s="91" customFormat="1">
      <c r="A1290"/>
      <c r="B1290"/>
      <c r="C1290" s="92"/>
      <c r="D1290" s="96"/>
      <c r="E1290" s="96"/>
      <c r="J1290" s="93"/>
      <c r="K1290" s="137"/>
    </row>
    <row r="1291" spans="1:11" s="91" customFormat="1">
      <c r="A1291"/>
      <c r="B1291"/>
      <c r="C1291" s="92"/>
      <c r="D1291" s="96"/>
      <c r="E1291" s="96"/>
      <c r="J1291" s="93"/>
      <c r="K1291" s="137"/>
    </row>
    <row r="1292" spans="1:11" s="91" customFormat="1">
      <c r="A1292"/>
      <c r="B1292"/>
      <c r="C1292" s="92"/>
      <c r="D1292" s="96"/>
      <c r="E1292" s="96"/>
      <c r="J1292" s="93"/>
      <c r="K1292" s="137"/>
    </row>
    <row r="1293" spans="1:11" s="91" customFormat="1">
      <c r="A1293"/>
      <c r="B1293"/>
      <c r="C1293" s="92"/>
      <c r="D1293" s="96"/>
      <c r="E1293" s="96"/>
      <c r="J1293" s="93"/>
      <c r="K1293" s="137"/>
    </row>
    <row r="1294" spans="1:11" s="91" customFormat="1">
      <c r="A1294"/>
      <c r="B1294"/>
      <c r="C1294" s="92"/>
      <c r="D1294" s="96"/>
      <c r="E1294" s="96"/>
      <c r="J1294" s="93"/>
      <c r="K1294" s="137"/>
    </row>
    <row r="1295" spans="1:11" s="91" customFormat="1">
      <c r="A1295"/>
      <c r="B1295"/>
      <c r="C1295" s="92"/>
      <c r="D1295" s="96"/>
      <c r="E1295" s="96"/>
      <c r="J1295" s="93"/>
      <c r="K1295" s="137"/>
    </row>
    <row r="1296" spans="1:11" s="91" customFormat="1">
      <c r="A1296"/>
      <c r="B1296"/>
      <c r="C1296" s="92"/>
      <c r="D1296" s="96"/>
      <c r="E1296" s="96"/>
      <c r="J1296" s="93"/>
      <c r="K1296" s="137"/>
    </row>
    <row r="1297" spans="1:11" s="91" customFormat="1">
      <c r="A1297"/>
      <c r="B1297"/>
      <c r="C1297" s="92"/>
      <c r="D1297" s="96"/>
      <c r="E1297" s="96"/>
      <c r="J1297" s="93"/>
      <c r="K1297" s="137"/>
    </row>
    <row r="1298" spans="1:11" s="91" customFormat="1">
      <c r="A1298"/>
      <c r="B1298"/>
      <c r="C1298" s="92"/>
      <c r="D1298" s="96"/>
      <c r="E1298" s="96"/>
      <c r="J1298" s="93"/>
      <c r="K1298" s="137"/>
    </row>
    <row r="1299" spans="1:11" s="91" customFormat="1">
      <c r="A1299"/>
      <c r="B1299"/>
      <c r="C1299" s="92"/>
      <c r="D1299" s="96"/>
      <c r="E1299" s="96"/>
      <c r="J1299" s="93"/>
      <c r="K1299" s="137"/>
    </row>
    <row r="1300" spans="1:11" s="91" customFormat="1">
      <c r="A1300"/>
      <c r="B1300"/>
      <c r="C1300" s="92"/>
      <c r="D1300" s="96"/>
      <c r="E1300" s="96"/>
      <c r="J1300" s="93"/>
      <c r="K1300" s="137"/>
    </row>
    <row r="1301" spans="1:11" s="91" customFormat="1">
      <c r="A1301"/>
      <c r="B1301"/>
      <c r="C1301" s="92"/>
      <c r="D1301" s="96"/>
      <c r="E1301" s="96"/>
      <c r="J1301" s="93"/>
      <c r="K1301" s="137"/>
    </row>
    <row r="1302" spans="1:11" s="91" customFormat="1">
      <c r="A1302"/>
      <c r="B1302"/>
      <c r="C1302" s="92"/>
      <c r="D1302" s="96"/>
      <c r="E1302" s="96"/>
      <c r="J1302" s="93"/>
      <c r="K1302" s="137"/>
    </row>
    <row r="1303" spans="1:11" s="91" customFormat="1">
      <c r="A1303"/>
      <c r="B1303"/>
      <c r="C1303" s="92"/>
      <c r="D1303" s="96"/>
      <c r="E1303" s="96"/>
      <c r="J1303" s="93"/>
      <c r="K1303" s="137"/>
    </row>
    <row r="1304" spans="1:11" s="91" customFormat="1">
      <c r="A1304"/>
      <c r="B1304"/>
      <c r="C1304" s="92"/>
      <c r="D1304" s="96"/>
      <c r="E1304" s="96"/>
      <c r="J1304" s="93"/>
      <c r="K1304" s="137"/>
    </row>
    <row r="1305" spans="1:11" s="91" customFormat="1">
      <c r="A1305"/>
      <c r="B1305"/>
      <c r="C1305" s="92"/>
      <c r="D1305" s="96"/>
      <c r="E1305" s="96"/>
      <c r="J1305" s="93"/>
      <c r="K1305" s="137"/>
    </row>
    <row r="1306" spans="1:11" s="91" customFormat="1">
      <c r="A1306"/>
      <c r="B1306"/>
      <c r="C1306" s="92"/>
      <c r="D1306" s="96"/>
      <c r="E1306" s="96"/>
      <c r="J1306" s="93"/>
      <c r="K1306" s="137"/>
    </row>
    <row r="1307" spans="1:11" s="91" customFormat="1">
      <c r="A1307"/>
      <c r="B1307"/>
      <c r="C1307" s="92"/>
      <c r="D1307" s="96"/>
      <c r="E1307" s="96"/>
      <c r="J1307" s="93"/>
      <c r="K1307" s="137"/>
    </row>
    <row r="1308" spans="1:11" s="91" customFormat="1">
      <c r="A1308"/>
      <c r="B1308"/>
      <c r="C1308" s="92"/>
      <c r="D1308" s="96"/>
      <c r="E1308" s="96"/>
      <c r="J1308" s="93"/>
      <c r="K1308" s="137"/>
    </row>
    <row r="1309" spans="1:11" s="91" customFormat="1">
      <c r="A1309"/>
      <c r="B1309"/>
      <c r="C1309" s="92"/>
      <c r="D1309" s="96"/>
      <c r="E1309" s="96"/>
      <c r="J1309" s="93"/>
      <c r="K1309" s="137"/>
    </row>
    <row r="1310" spans="1:11" s="91" customFormat="1">
      <c r="A1310"/>
      <c r="B1310"/>
      <c r="C1310" s="92"/>
      <c r="D1310" s="96"/>
      <c r="E1310" s="96"/>
      <c r="J1310" s="93"/>
      <c r="K1310" s="137"/>
    </row>
    <row r="1311" spans="1:11" s="91" customFormat="1">
      <c r="A1311"/>
      <c r="B1311"/>
      <c r="C1311" s="92"/>
      <c r="D1311" s="96"/>
      <c r="E1311" s="96"/>
      <c r="J1311" s="93"/>
      <c r="K1311" s="137"/>
    </row>
    <row r="1312" spans="1:11" s="91" customFormat="1">
      <c r="A1312"/>
      <c r="B1312"/>
      <c r="C1312" s="92"/>
      <c r="D1312" s="96"/>
      <c r="E1312" s="96"/>
      <c r="J1312" s="93"/>
      <c r="K1312" s="137"/>
    </row>
    <row r="1313" spans="1:11" s="91" customFormat="1">
      <c r="A1313"/>
      <c r="B1313"/>
      <c r="C1313" s="92"/>
      <c r="D1313" s="96"/>
      <c r="E1313" s="96"/>
      <c r="J1313" s="93"/>
      <c r="K1313" s="137"/>
    </row>
    <row r="1314" spans="1:11" s="91" customFormat="1">
      <c r="A1314"/>
      <c r="B1314"/>
      <c r="C1314" s="92"/>
      <c r="D1314" s="96"/>
      <c r="E1314" s="96"/>
      <c r="J1314" s="93"/>
      <c r="K1314" s="137"/>
    </row>
    <row r="1315" spans="1:11" s="91" customFormat="1">
      <c r="A1315"/>
      <c r="B1315"/>
      <c r="C1315" s="92"/>
      <c r="D1315" s="96"/>
      <c r="E1315" s="96"/>
      <c r="J1315" s="93"/>
      <c r="K1315" s="137"/>
    </row>
    <row r="1316" spans="1:11" s="91" customFormat="1">
      <c r="A1316"/>
      <c r="B1316"/>
      <c r="C1316" s="92"/>
      <c r="D1316" s="96"/>
      <c r="E1316" s="96"/>
      <c r="J1316" s="93"/>
      <c r="K1316" s="137"/>
    </row>
    <row r="1317" spans="1:11" s="91" customFormat="1">
      <c r="A1317"/>
      <c r="B1317"/>
      <c r="C1317" s="92"/>
      <c r="D1317" s="96"/>
      <c r="E1317" s="96"/>
      <c r="J1317" s="93"/>
      <c r="K1317" s="137"/>
    </row>
    <row r="1318" spans="1:11" s="91" customFormat="1">
      <c r="A1318"/>
      <c r="B1318"/>
      <c r="C1318" s="92"/>
      <c r="D1318" s="96"/>
      <c r="E1318" s="96"/>
      <c r="J1318" s="93"/>
      <c r="K1318" s="137"/>
    </row>
    <row r="1319" spans="1:11" s="91" customFormat="1">
      <c r="A1319"/>
      <c r="B1319"/>
      <c r="C1319" s="92"/>
      <c r="D1319" s="96"/>
      <c r="E1319" s="96"/>
      <c r="J1319" s="93"/>
      <c r="K1319" s="137"/>
    </row>
    <row r="1320" spans="1:11" s="91" customFormat="1">
      <c r="A1320"/>
      <c r="B1320"/>
      <c r="C1320" s="92"/>
      <c r="D1320" s="96"/>
      <c r="E1320" s="96"/>
      <c r="J1320" s="93"/>
      <c r="K1320" s="137"/>
    </row>
    <row r="1321" spans="1:11" s="91" customFormat="1">
      <c r="A1321"/>
      <c r="B1321"/>
      <c r="C1321" s="92"/>
      <c r="D1321" s="96"/>
      <c r="E1321" s="96"/>
      <c r="J1321" s="93"/>
      <c r="K1321" s="137"/>
    </row>
    <row r="1322" spans="1:11" s="91" customFormat="1">
      <c r="A1322"/>
      <c r="B1322"/>
      <c r="C1322" s="92"/>
      <c r="D1322" s="96"/>
      <c r="E1322" s="96"/>
      <c r="J1322" s="93"/>
      <c r="K1322" s="137"/>
    </row>
    <row r="1323" spans="1:11" s="91" customFormat="1">
      <c r="A1323"/>
      <c r="B1323"/>
      <c r="C1323" s="92"/>
      <c r="D1323" s="96"/>
      <c r="E1323" s="96"/>
      <c r="J1323" s="93"/>
      <c r="K1323" s="137"/>
    </row>
    <row r="1324" spans="1:11" s="91" customFormat="1">
      <c r="A1324"/>
      <c r="B1324"/>
      <c r="C1324" s="92"/>
      <c r="D1324" s="96"/>
      <c r="E1324" s="96"/>
      <c r="J1324" s="93"/>
      <c r="K1324" s="137"/>
    </row>
    <row r="1325" spans="1:11" s="91" customFormat="1">
      <c r="A1325"/>
      <c r="B1325"/>
      <c r="C1325" s="92"/>
      <c r="D1325" s="96"/>
      <c r="E1325" s="96"/>
      <c r="J1325" s="93"/>
      <c r="K1325" s="137"/>
    </row>
    <row r="1326" spans="1:11" s="91" customFormat="1">
      <c r="A1326"/>
      <c r="B1326"/>
      <c r="C1326" s="92"/>
      <c r="D1326" s="96"/>
      <c r="E1326" s="96"/>
      <c r="J1326" s="93"/>
      <c r="K1326" s="137"/>
    </row>
    <row r="1327" spans="1:11" s="91" customFormat="1">
      <c r="A1327"/>
      <c r="B1327"/>
      <c r="C1327" s="92"/>
      <c r="D1327" s="96"/>
      <c r="E1327" s="96"/>
      <c r="J1327" s="93"/>
      <c r="K1327" s="137"/>
    </row>
    <row r="1328" spans="1:11" s="91" customFormat="1">
      <c r="A1328"/>
      <c r="B1328"/>
      <c r="C1328" s="92"/>
      <c r="D1328" s="96"/>
      <c r="E1328" s="96"/>
      <c r="J1328" s="93"/>
      <c r="K1328" s="137"/>
    </row>
    <row r="1329" spans="1:11" s="91" customFormat="1">
      <c r="A1329"/>
      <c r="B1329"/>
      <c r="C1329" s="92"/>
      <c r="D1329" s="96"/>
      <c r="E1329" s="96"/>
      <c r="J1329" s="93"/>
      <c r="K1329" s="137"/>
    </row>
    <row r="1330" spans="1:11" s="91" customFormat="1">
      <c r="A1330"/>
      <c r="B1330"/>
      <c r="C1330" s="92"/>
      <c r="D1330" s="96"/>
      <c r="E1330" s="96"/>
      <c r="J1330" s="93"/>
      <c r="K1330" s="137"/>
    </row>
    <row r="1331" spans="1:11" s="91" customFormat="1">
      <c r="A1331"/>
      <c r="B1331"/>
      <c r="C1331" s="92"/>
      <c r="D1331" s="96"/>
      <c r="E1331" s="96"/>
      <c r="J1331" s="93"/>
      <c r="K1331" s="137"/>
    </row>
    <row r="1332" spans="1:11" s="91" customFormat="1">
      <c r="A1332"/>
      <c r="B1332"/>
      <c r="C1332" s="92"/>
      <c r="D1332" s="96"/>
      <c r="E1332" s="96"/>
      <c r="J1332" s="93"/>
      <c r="K1332" s="137"/>
    </row>
    <row r="1333" spans="1:11" s="91" customFormat="1">
      <c r="A1333"/>
      <c r="B1333"/>
      <c r="C1333" s="92"/>
      <c r="D1333" s="96"/>
      <c r="E1333" s="96"/>
      <c r="J1333" s="93"/>
      <c r="K1333" s="137"/>
    </row>
    <row r="1334" spans="1:11" s="91" customFormat="1">
      <c r="A1334"/>
      <c r="B1334"/>
      <c r="C1334" s="92"/>
      <c r="D1334" s="96"/>
      <c r="E1334" s="96"/>
      <c r="J1334" s="93"/>
      <c r="K1334" s="137"/>
    </row>
    <row r="1335" spans="1:11" s="91" customFormat="1">
      <c r="A1335"/>
      <c r="B1335"/>
      <c r="C1335" s="92"/>
      <c r="D1335" s="96"/>
      <c r="E1335" s="96"/>
      <c r="J1335" s="93"/>
      <c r="K1335" s="137"/>
    </row>
    <row r="1336" spans="1:11" s="91" customFormat="1">
      <c r="A1336"/>
      <c r="B1336"/>
      <c r="C1336" s="92"/>
      <c r="D1336" s="96"/>
      <c r="E1336" s="96"/>
      <c r="J1336" s="93"/>
      <c r="K1336" s="137"/>
    </row>
    <row r="1337" spans="1:11" s="91" customFormat="1">
      <c r="A1337"/>
      <c r="B1337"/>
      <c r="C1337" s="92"/>
      <c r="D1337" s="96"/>
      <c r="E1337" s="96"/>
      <c r="J1337" s="93"/>
      <c r="K1337" s="137"/>
    </row>
    <row r="1338" spans="1:11" s="91" customFormat="1">
      <c r="A1338"/>
      <c r="B1338"/>
      <c r="C1338" s="92"/>
      <c r="D1338" s="96"/>
      <c r="E1338" s="96"/>
      <c r="J1338" s="93"/>
      <c r="K1338" s="137"/>
    </row>
    <row r="1339" spans="1:11" s="91" customFormat="1">
      <c r="A1339"/>
      <c r="B1339"/>
      <c r="C1339" s="92"/>
      <c r="D1339" s="96"/>
      <c r="E1339" s="96"/>
      <c r="J1339" s="93"/>
      <c r="K1339" s="137"/>
    </row>
    <row r="1340" spans="1:11" s="91" customFormat="1">
      <c r="A1340"/>
      <c r="B1340"/>
      <c r="C1340" s="92"/>
      <c r="D1340" s="96"/>
      <c r="E1340" s="96"/>
      <c r="J1340" s="93"/>
      <c r="K1340" s="137"/>
    </row>
    <row r="1341" spans="1:11" s="91" customFormat="1">
      <c r="A1341"/>
      <c r="B1341"/>
      <c r="C1341" s="92"/>
      <c r="D1341" s="96"/>
      <c r="E1341" s="96"/>
      <c r="J1341" s="93"/>
      <c r="K1341" s="137"/>
    </row>
    <row r="1342" spans="1:11" s="91" customFormat="1">
      <c r="A1342"/>
      <c r="B1342"/>
      <c r="C1342" s="92"/>
      <c r="D1342" s="96"/>
      <c r="E1342" s="96"/>
      <c r="J1342" s="93"/>
      <c r="K1342" s="137"/>
    </row>
    <row r="1343" spans="1:11" s="91" customFormat="1">
      <c r="A1343"/>
      <c r="B1343"/>
      <c r="C1343" s="92"/>
      <c r="D1343" s="96"/>
      <c r="E1343" s="96"/>
      <c r="J1343" s="93"/>
      <c r="K1343" s="137"/>
    </row>
    <row r="1344" spans="1:11" s="91" customFormat="1">
      <c r="A1344"/>
      <c r="B1344"/>
      <c r="C1344" s="92"/>
      <c r="D1344" s="96"/>
      <c r="E1344" s="96"/>
      <c r="J1344" s="93"/>
      <c r="K1344" s="137"/>
    </row>
    <row r="1345" spans="1:11" s="91" customFormat="1">
      <c r="A1345"/>
      <c r="B1345"/>
      <c r="C1345" s="92"/>
      <c r="D1345" s="96"/>
      <c r="E1345" s="96"/>
      <c r="J1345" s="93"/>
      <c r="K1345" s="137"/>
    </row>
    <row r="1346" spans="1:11" s="91" customFormat="1">
      <c r="A1346"/>
      <c r="B1346"/>
      <c r="C1346" s="92"/>
      <c r="D1346" s="96"/>
      <c r="E1346" s="96"/>
      <c r="J1346" s="93"/>
      <c r="K1346" s="137"/>
    </row>
    <row r="1347" spans="1:11" s="91" customFormat="1">
      <c r="A1347"/>
      <c r="B1347"/>
      <c r="C1347" s="92"/>
      <c r="D1347" s="96"/>
      <c r="E1347" s="96"/>
      <c r="J1347" s="93"/>
      <c r="K1347" s="137"/>
    </row>
    <row r="1348" spans="1:11" s="91" customFormat="1">
      <c r="A1348"/>
      <c r="B1348"/>
      <c r="C1348" s="92"/>
      <c r="D1348" s="96"/>
      <c r="E1348" s="96"/>
      <c r="J1348" s="93"/>
      <c r="K1348" s="137"/>
    </row>
    <row r="1349" spans="1:11" s="91" customFormat="1">
      <c r="A1349"/>
      <c r="B1349"/>
      <c r="C1349" s="92"/>
      <c r="D1349" s="96"/>
      <c r="E1349" s="96"/>
      <c r="J1349" s="93"/>
      <c r="K1349" s="137"/>
    </row>
    <row r="1350" spans="1:11" s="91" customFormat="1">
      <c r="A1350"/>
      <c r="B1350"/>
      <c r="C1350" s="92"/>
      <c r="D1350" s="96"/>
      <c r="E1350" s="96"/>
      <c r="J1350" s="93"/>
      <c r="K1350" s="137"/>
    </row>
    <row r="1351" spans="1:11" s="91" customFormat="1">
      <c r="A1351"/>
      <c r="B1351"/>
      <c r="C1351" s="92"/>
      <c r="D1351" s="96"/>
      <c r="E1351" s="96"/>
      <c r="J1351" s="93"/>
      <c r="K1351" s="137"/>
    </row>
    <row r="1352" spans="1:11" s="91" customFormat="1">
      <c r="A1352"/>
      <c r="B1352"/>
      <c r="C1352" s="92"/>
      <c r="D1352" s="96"/>
      <c r="E1352" s="96"/>
      <c r="J1352" s="93"/>
      <c r="K1352" s="137"/>
    </row>
    <row r="1353" spans="1:11" s="91" customFormat="1">
      <c r="A1353"/>
      <c r="B1353"/>
      <c r="C1353" s="92"/>
      <c r="D1353" s="96"/>
      <c r="E1353" s="96"/>
      <c r="J1353" s="93"/>
      <c r="K1353" s="137"/>
    </row>
    <row r="1354" spans="1:11" s="91" customFormat="1">
      <c r="A1354"/>
      <c r="B1354"/>
      <c r="C1354" s="92"/>
      <c r="D1354" s="96"/>
      <c r="E1354" s="96"/>
      <c r="J1354" s="93"/>
      <c r="K1354" s="137"/>
    </row>
    <row r="1355" spans="1:11" s="91" customFormat="1">
      <c r="A1355"/>
      <c r="B1355"/>
      <c r="C1355" s="92"/>
      <c r="D1355" s="96"/>
      <c r="E1355" s="96"/>
      <c r="J1355" s="93"/>
      <c r="K1355" s="137"/>
    </row>
    <row r="1356" spans="1:11" s="91" customFormat="1">
      <c r="A1356"/>
      <c r="B1356"/>
      <c r="C1356" s="92"/>
      <c r="D1356" s="96"/>
      <c r="E1356" s="96"/>
      <c r="J1356" s="93"/>
      <c r="K1356" s="137"/>
    </row>
    <row r="1357" spans="1:11" s="91" customFormat="1">
      <c r="A1357"/>
      <c r="B1357"/>
      <c r="C1357" s="92"/>
      <c r="D1357" s="96"/>
      <c r="E1357" s="96"/>
      <c r="J1357" s="93"/>
      <c r="K1357" s="137"/>
    </row>
    <row r="1358" spans="1:11" s="91" customFormat="1">
      <c r="A1358"/>
      <c r="B1358"/>
      <c r="C1358" s="92"/>
      <c r="D1358" s="96"/>
      <c r="E1358" s="96"/>
      <c r="J1358" s="93"/>
      <c r="K1358" s="137"/>
    </row>
    <row r="1359" spans="1:11" s="91" customFormat="1">
      <c r="A1359"/>
      <c r="B1359"/>
      <c r="C1359" s="92"/>
      <c r="D1359" s="96"/>
      <c r="E1359" s="96"/>
      <c r="J1359" s="93"/>
      <c r="K1359" s="137"/>
    </row>
    <row r="1360" spans="1:11" s="91" customFormat="1">
      <c r="A1360"/>
      <c r="B1360"/>
      <c r="C1360" s="92"/>
      <c r="D1360" s="96"/>
      <c r="E1360" s="96"/>
      <c r="J1360" s="93"/>
      <c r="K1360" s="137"/>
    </row>
    <row r="1361" spans="1:11" s="91" customFormat="1">
      <c r="A1361"/>
      <c r="B1361"/>
      <c r="C1361" s="92"/>
      <c r="D1361" s="96"/>
      <c r="E1361" s="96"/>
      <c r="J1361" s="93"/>
      <c r="K1361" s="137"/>
    </row>
    <row r="1362" spans="1:11" s="91" customFormat="1">
      <c r="A1362"/>
      <c r="B1362"/>
      <c r="C1362" s="92"/>
      <c r="D1362" s="96"/>
      <c r="E1362" s="96"/>
      <c r="J1362" s="93"/>
      <c r="K1362" s="137"/>
    </row>
    <row r="1363" spans="1:11" s="91" customFormat="1">
      <c r="A1363"/>
      <c r="B1363"/>
      <c r="C1363" s="92"/>
      <c r="D1363" s="96"/>
      <c r="E1363" s="96"/>
      <c r="J1363" s="93"/>
      <c r="K1363" s="137"/>
    </row>
    <row r="1364" spans="1:11" s="91" customFormat="1">
      <c r="A1364"/>
      <c r="B1364"/>
      <c r="C1364" s="92"/>
      <c r="D1364" s="96"/>
      <c r="E1364" s="96"/>
      <c r="J1364" s="93"/>
      <c r="K1364" s="137"/>
    </row>
    <row r="1365" spans="1:11" s="91" customFormat="1">
      <c r="A1365"/>
      <c r="B1365"/>
      <c r="C1365" s="92"/>
      <c r="D1365" s="96"/>
      <c r="E1365" s="96"/>
      <c r="J1365" s="93"/>
      <c r="K1365" s="137"/>
    </row>
    <row r="1366" spans="1:11" s="91" customFormat="1">
      <c r="A1366"/>
      <c r="B1366"/>
      <c r="C1366" s="92"/>
      <c r="D1366" s="96"/>
      <c r="E1366" s="96"/>
      <c r="J1366" s="93"/>
      <c r="K1366" s="137"/>
    </row>
    <row r="1367" spans="1:11" s="91" customFormat="1">
      <c r="A1367"/>
      <c r="B1367"/>
      <c r="C1367" s="92"/>
      <c r="D1367" s="96"/>
      <c r="E1367" s="96"/>
      <c r="J1367" s="93"/>
      <c r="K1367" s="137"/>
    </row>
    <row r="1368" spans="1:11" s="91" customFormat="1">
      <c r="A1368"/>
      <c r="B1368"/>
      <c r="C1368" s="92"/>
      <c r="D1368" s="96"/>
      <c r="E1368" s="96"/>
      <c r="J1368" s="93"/>
      <c r="K1368" s="137"/>
    </row>
    <row r="1369" spans="1:11" s="91" customFormat="1">
      <c r="A1369"/>
      <c r="B1369"/>
      <c r="C1369" s="92"/>
      <c r="D1369" s="96"/>
      <c r="E1369" s="96"/>
      <c r="J1369" s="93"/>
      <c r="K1369" s="137"/>
    </row>
    <row r="1370" spans="1:11" s="91" customFormat="1">
      <c r="A1370"/>
      <c r="B1370"/>
      <c r="C1370" s="92"/>
      <c r="D1370" s="96"/>
      <c r="E1370" s="96"/>
      <c r="J1370" s="93"/>
      <c r="K1370" s="137"/>
    </row>
    <row r="1371" spans="1:11" s="91" customFormat="1">
      <c r="A1371"/>
      <c r="B1371"/>
      <c r="C1371" s="92"/>
      <c r="D1371" s="96"/>
      <c r="E1371" s="96"/>
      <c r="J1371" s="93"/>
      <c r="K1371" s="137"/>
    </row>
    <row r="1372" spans="1:11" s="91" customFormat="1">
      <c r="A1372"/>
      <c r="B1372"/>
      <c r="C1372" s="92"/>
      <c r="D1372" s="96"/>
      <c r="E1372" s="96"/>
      <c r="J1372" s="93"/>
      <c r="K1372" s="137"/>
    </row>
    <row r="1373" spans="1:11" s="91" customFormat="1">
      <c r="A1373"/>
      <c r="B1373"/>
      <c r="C1373" s="92"/>
      <c r="D1373" s="96"/>
      <c r="E1373" s="96"/>
      <c r="J1373" s="93"/>
      <c r="K1373" s="137"/>
    </row>
    <row r="1374" spans="1:11" s="91" customFormat="1">
      <c r="A1374"/>
      <c r="B1374"/>
      <c r="C1374" s="92"/>
      <c r="D1374" s="96"/>
      <c r="E1374" s="96"/>
      <c r="J1374" s="93"/>
      <c r="K1374" s="137"/>
    </row>
    <row r="1375" spans="1:11" s="91" customFormat="1">
      <c r="A1375"/>
      <c r="B1375"/>
      <c r="C1375" s="92"/>
      <c r="D1375" s="96"/>
      <c r="E1375" s="96"/>
      <c r="J1375" s="93"/>
      <c r="K1375" s="137"/>
    </row>
    <row r="1376" spans="1:11" s="91" customFormat="1">
      <c r="A1376"/>
      <c r="B1376"/>
      <c r="C1376" s="92"/>
      <c r="D1376" s="96"/>
      <c r="E1376" s="96"/>
      <c r="J1376" s="93"/>
      <c r="K1376" s="137"/>
    </row>
    <row r="1377" spans="1:11" s="91" customFormat="1">
      <c r="A1377"/>
      <c r="B1377"/>
      <c r="C1377" s="92"/>
      <c r="D1377" s="96"/>
      <c r="E1377" s="96"/>
      <c r="J1377" s="93"/>
      <c r="K1377" s="137"/>
    </row>
    <row r="1378" spans="1:11" s="91" customFormat="1">
      <c r="A1378"/>
      <c r="B1378"/>
      <c r="C1378" s="92"/>
      <c r="D1378" s="96"/>
      <c r="E1378" s="96"/>
      <c r="J1378" s="93"/>
      <c r="K1378" s="137"/>
    </row>
    <row r="1379" spans="1:11" s="91" customFormat="1">
      <c r="A1379"/>
      <c r="B1379"/>
      <c r="C1379" s="92"/>
      <c r="D1379" s="96"/>
      <c r="E1379" s="96"/>
      <c r="J1379" s="93"/>
      <c r="K1379" s="137"/>
    </row>
    <row r="1380" spans="1:11" s="91" customFormat="1">
      <c r="A1380"/>
      <c r="B1380"/>
      <c r="C1380" s="92"/>
      <c r="D1380" s="96"/>
      <c r="E1380" s="96"/>
      <c r="J1380" s="93"/>
      <c r="K1380" s="137"/>
    </row>
    <row r="1381" spans="1:11" s="91" customFormat="1">
      <c r="A1381"/>
      <c r="B1381"/>
      <c r="C1381" s="92"/>
      <c r="D1381" s="96"/>
      <c r="E1381" s="96"/>
      <c r="J1381" s="93"/>
      <c r="K1381" s="137"/>
    </row>
    <row r="1382" spans="1:11" s="91" customFormat="1">
      <c r="A1382"/>
      <c r="B1382"/>
      <c r="C1382" s="92"/>
      <c r="D1382" s="96"/>
      <c r="E1382" s="96"/>
      <c r="J1382" s="93"/>
      <c r="K1382" s="137"/>
    </row>
    <row r="1383" spans="1:11" s="91" customFormat="1">
      <c r="A1383"/>
      <c r="B1383"/>
      <c r="C1383" s="92"/>
      <c r="D1383" s="96"/>
      <c r="E1383" s="96"/>
      <c r="J1383" s="93"/>
      <c r="K1383" s="137"/>
    </row>
    <row r="1384" spans="1:11" s="91" customFormat="1">
      <c r="A1384"/>
      <c r="B1384"/>
      <c r="C1384" s="92"/>
      <c r="D1384" s="96"/>
      <c r="E1384" s="96"/>
      <c r="J1384" s="93"/>
      <c r="K1384" s="137"/>
    </row>
    <row r="1385" spans="1:11" s="91" customFormat="1">
      <c r="A1385"/>
      <c r="B1385"/>
      <c r="C1385" s="92"/>
      <c r="D1385" s="96"/>
      <c r="E1385" s="96"/>
      <c r="J1385" s="93"/>
      <c r="K1385" s="137"/>
    </row>
    <row r="1386" spans="1:11" s="91" customFormat="1">
      <c r="A1386"/>
      <c r="B1386"/>
      <c r="C1386" s="92"/>
      <c r="D1386" s="96"/>
      <c r="E1386" s="96"/>
      <c r="J1386" s="93"/>
      <c r="K1386" s="137"/>
    </row>
    <row r="1387" spans="1:11" s="91" customFormat="1">
      <c r="A1387"/>
      <c r="B1387"/>
      <c r="C1387" s="92"/>
      <c r="D1387" s="96"/>
      <c r="E1387" s="96"/>
      <c r="J1387" s="93"/>
      <c r="K1387" s="137"/>
    </row>
    <row r="1388" spans="1:11" s="91" customFormat="1">
      <c r="A1388"/>
      <c r="B1388"/>
      <c r="C1388" s="92"/>
      <c r="D1388" s="96"/>
      <c r="E1388" s="96"/>
      <c r="J1388" s="93"/>
      <c r="K1388" s="137"/>
    </row>
    <row r="1389" spans="1:11" s="91" customFormat="1">
      <c r="A1389"/>
      <c r="B1389"/>
      <c r="C1389" s="92"/>
      <c r="D1389" s="96"/>
      <c r="E1389" s="96"/>
      <c r="J1389" s="93"/>
      <c r="K1389" s="137"/>
    </row>
    <row r="1390" spans="1:11" s="91" customFormat="1">
      <c r="A1390"/>
      <c r="B1390"/>
      <c r="C1390" s="92"/>
      <c r="D1390" s="96"/>
      <c r="E1390" s="96"/>
      <c r="J1390" s="93"/>
      <c r="K1390" s="137"/>
    </row>
    <row r="1391" spans="1:11" s="91" customFormat="1">
      <c r="A1391"/>
      <c r="B1391"/>
      <c r="C1391" s="92"/>
      <c r="D1391" s="96"/>
      <c r="E1391" s="96"/>
      <c r="J1391" s="93"/>
      <c r="K1391" s="137"/>
    </row>
    <row r="1392" spans="1:11" s="91" customFormat="1">
      <c r="A1392"/>
      <c r="B1392"/>
      <c r="C1392" s="92"/>
      <c r="D1392" s="96"/>
      <c r="E1392" s="96"/>
      <c r="J1392" s="93"/>
      <c r="K1392" s="137"/>
    </row>
    <row r="1393" spans="1:11" s="91" customFormat="1">
      <c r="A1393"/>
      <c r="B1393"/>
      <c r="C1393" s="92"/>
      <c r="D1393" s="96"/>
      <c r="E1393" s="96"/>
      <c r="J1393" s="93"/>
      <c r="K1393" s="137"/>
    </row>
    <row r="1394" spans="1:11" s="91" customFormat="1">
      <c r="A1394"/>
      <c r="B1394"/>
      <c r="C1394" s="92"/>
      <c r="D1394" s="96"/>
      <c r="E1394" s="96"/>
      <c r="J1394" s="93"/>
      <c r="K1394" s="137"/>
    </row>
    <row r="1395" spans="1:11" s="91" customFormat="1">
      <c r="A1395"/>
      <c r="B1395"/>
      <c r="C1395" s="92"/>
      <c r="D1395" s="96"/>
      <c r="E1395" s="96"/>
      <c r="J1395" s="93"/>
      <c r="K1395" s="137"/>
    </row>
    <row r="1396" spans="1:11" s="91" customFormat="1">
      <c r="A1396"/>
      <c r="B1396"/>
      <c r="C1396" s="92"/>
      <c r="D1396" s="96"/>
      <c r="E1396" s="96"/>
      <c r="J1396" s="93"/>
      <c r="K1396" s="137"/>
    </row>
    <row r="1397" spans="1:11" s="91" customFormat="1">
      <c r="A1397"/>
      <c r="B1397"/>
      <c r="C1397" s="92"/>
      <c r="D1397" s="96"/>
      <c r="E1397" s="96"/>
      <c r="J1397" s="93"/>
      <c r="K1397" s="137"/>
    </row>
    <row r="1398" spans="1:11" s="91" customFormat="1">
      <c r="A1398"/>
      <c r="B1398"/>
      <c r="C1398" s="92"/>
      <c r="D1398" s="96"/>
      <c r="E1398" s="96"/>
      <c r="J1398" s="93"/>
      <c r="K1398" s="137"/>
    </row>
    <row r="1399" spans="1:11" s="91" customFormat="1">
      <c r="A1399"/>
      <c r="B1399"/>
      <c r="C1399" s="92"/>
      <c r="D1399" s="96"/>
      <c r="E1399" s="96"/>
      <c r="J1399" s="93"/>
      <c r="K1399" s="137"/>
    </row>
    <row r="1400" spans="1:11" s="91" customFormat="1">
      <c r="A1400"/>
      <c r="B1400"/>
      <c r="C1400" s="92"/>
      <c r="D1400" s="96"/>
      <c r="E1400" s="96"/>
      <c r="J1400" s="93"/>
      <c r="K1400" s="137"/>
    </row>
    <row r="1401" spans="1:11" s="91" customFormat="1">
      <c r="A1401"/>
      <c r="B1401"/>
      <c r="C1401" s="92"/>
      <c r="D1401" s="96"/>
      <c r="E1401" s="96"/>
      <c r="J1401" s="93"/>
      <c r="K1401" s="137"/>
    </row>
    <row r="1402" spans="1:11" s="91" customFormat="1">
      <c r="A1402"/>
      <c r="B1402"/>
      <c r="C1402" s="92"/>
      <c r="D1402" s="96"/>
      <c r="E1402" s="96"/>
      <c r="J1402" s="93"/>
      <c r="K1402" s="137"/>
    </row>
    <row r="1403" spans="1:11" s="91" customFormat="1">
      <c r="A1403"/>
      <c r="B1403"/>
      <c r="C1403" s="92"/>
      <c r="D1403" s="96"/>
      <c r="E1403" s="96"/>
      <c r="J1403" s="93"/>
      <c r="K1403" s="137"/>
    </row>
    <row r="1404" spans="1:11" s="91" customFormat="1">
      <c r="A1404"/>
      <c r="B1404"/>
      <c r="C1404" s="92"/>
      <c r="D1404" s="96"/>
      <c r="E1404" s="96"/>
      <c r="J1404" s="93"/>
      <c r="K1404" s="137"/>
    </row>
    <row r="1405" spans="1:11" s="91" customFormat="1">
      <c r="A1405"/>
      <c r="B1405"/>
      <c r="C1405" s="92"/>
      <c r="D1405" s="96"/>
      <c r="E1405" s="96"/>
      <c r="J1405" s="93"/>
      <c r="K1405" s="137"/>
    </row>
    <row r="1406" spans="1:11" s="91" customFormat="1">
      <c r="A1406"/>
      <c r="B1406"/>
      <c r="C1406" s="92"/>
      <c r="D1406" s="96"/>
      <c r="E1406" s="96"/>
      <c r="J1406" s="93"/>
      <c r="K1406" s="137"/>
    </row>
    <row r="1407" spans="1:11" s="91" customFormat="1">
      <c r="A1407"/>
      <c r="B1407"/>
      <c r="C1407" s="92"/>
      <c r="D1407" s="96"/>
      <c r="E1407" s="96"/>
      <c r="J1407" s="93"/>
      <c r="K1407" s="137"/>
    </row>
    <row r="1408" spans="1:11" s="91" customFormat="1">
      <c r="A1408"/>
      <c r="B1408"/>
      <c r="C1408" s="92"/>
      <c r="D1408" s="96"/>
      <c r="E1408" s="96"/>
      <c r="J1408" s="93"/>
      <c r="K1408" s="137"/>
    </row>
    <row r="1409" spans="1:11" s="91" customFormat="1">
      <c r="A1409"/>
      <c r="B1409"/>
      <c r="C1409" s="92"/>
      <c r="D1409" s="96"/>
      <c r="E1409" s="96"/>
      <c r="J1409" s="93"/>
      <c r="K1409" s="137"/>
    </row>
    <row r="1410" spans="1:11" s="91" customFormat="1">
      <c r="A1410"/>
      <c r="B1410"/>
      <c r="C1410" s="92"/>
      <c r="D1410" s="96"/>
      <c r="E1410" s="96"/>
      <c r="J1410" s="93"/>
      <c r="K1410" s="137"/>
    </row>
    <row r="1411" spans="1:11" s="91" customFormat="1">
      <c r="A1411"/>
      <c r="B1411"/>
      <c r="C1411" s="92"/>
      <c r="D1411" s="96"/>
      <c r="E1411" s="96"/>
      <c r="J1411" s="93"/>
      <c r="K1411" s="137"/>
    </row>
    <row r="1412" spans="1:11" s="91" customFormat="1">
      <c r="A1412"/>
      <c r="B1412"/>
      <c r="C1412" s="92"/>
      <c r="D1412" s="96"/>
      <c r="E1412" s="96"/>
      <c r="J1412" s="93"/>
      <c r="K1412" s="137"/>
    </row>
    <row r="1413" spans="1:11" s="91" customFormat="1">
      <c r="A1413"/>
      <c r="B1413"/>
      <c r="C1413" s="92"/>
      <c r="D1413" s="96"/>
      <c r="E1413" s="96"/>
      <c r="J1413" s="93"/>
      <c r="K1413" s="137"/>
    </row>
    <row r="1414" spans="1:11" s="91" customFormat="1">
      <c r="A1414"/>
      <c r="B1414"/>
      <c r="C1414" s="92"/>
      <c r="D1414" s="96"/>
      <c r="E1414" s="96"/>
      <c r="J1414" s="93"/>
      <c r="K1414" s="137"/>
    </row>
    <row r="1415" spans="1:11" s="91" customFormat="1">
      <c r="A1415"/>
      <c r="B1415"/>
      <c r="C1415" s="92"/>
      <c r="D1415" s="96"/>
      <c r="E1415" s="96"/>
      <c r="J1415" s="93"/>
      <c r="K1415" s="137"/>
    </row>
    <row r="1416" spans="1:11" s="91" customFormat="1">
      <c r="A1416"/>
      <c r="B1416"/>
      <c r="C1416" s="92"/>
      <c r="D1416" s="96"/>
      <c r="E1416" s="96"/>
      <c r="J1416" s="93"/>
      <c r="K1416" s="137"/>
    </row>
    <row r="1417" spans="1:11" s="91" customFormat="1">
      <c r="A1417"/>
      <c r="B1417"/>
      <c r="C1417" s="92"/>
      <c r="D1417" s="96"/>
      <c r="E1417" s="96"/>
      <c r="J1417" s="93"/>
      <c r="K1417" s="137"/>
    </row>
    <row r="1418" spans="1:11" s="91" customFormat="1">
      <c r="A1418"/>
      <c r="B1418"/>
      <c r="C1418" s="92"/>
      <c r="D1418" s="96"/>
      <c r="E1418" s="96"/>
      <c r="J1418" s="93"/>
      <c r="K1418" s="137"/>
    </row>
    <row r="1419" spans="1:11" s="91" customFormat="1">
      <c r="A1419"/>
      <c r="B1419"/>
      <c r="C1419" s="92"/>
      <c r="D1419" s="96"/>
      <c r="E1419" s="96"/>
      <c r="J1419" s="93"/>
      <c r="K1419" s="137"/>
    </row>
    <row r="1420" spans="1:11" s="91" customFormat="1">
      <c r="A1420"/>
      <c r="B1420"/>
      <c r="C1420" s="92"/>
      <c r="D1420" s="96"/>
      <c r="E1420" s="96"/>
      <c r="J1420" s="93"/>
      <c r="K1420" s="137"/>
    </row>
    <row r="1421" spans="1:11" s="91" customFormat="1">
      <c r="A1421"/>
      <c r="B1421"/>
      <c r="C1421" s="92"/>
      <c r="D1421" s="96"/>
      <c r="E1421" s="96"/>
      <c r="J1421" s="93"/>
      <c r="K1421" s="137"/>
    </row>
    <row r="1422" spans="1:11" s="91" customFormat="1">
      <c r="A1422"/>
      <c r="B1422"/>
      <c r="C1422" s="92"/>
      <c r="D1422" s="96"/>
      <c r="E1422" s="96"/>
      <c r="J1422" s="93"/>
      <c r="K1422" s="137"/>
    </row>
    <row r="1423" spans="1:11" s="91" customFormat="1">
      <c r="A1423"/>
      <c r="B1423"/>
      <c r="C1423" s="92"/>
      <c r="D1423" s="96"/>
      <c r="E1423" s="96"/>
      <c r="J1423" s="93"/>
      <c r="K1423" s="137"/>
    </row>
    <row r="1424" spans="1:11" s="91" customFormat="1">
      <c r="A1424"/>
      <c r="B1424"/>
      <c r="C1424" s="92"/>
      <c r="D1424" s="96"/>
      <c r="E1424" s="96"/>
      <c r="J1424" s="93"/>
      <c r="K1424" s="137"/>
    </row>
    <row r="1425" spans="1:11" s="91" customFormat="1">
      <c r="A1425"/>
      <c r="B1425"/>
      <c r="C1425" s="92"/>
      <c r="D1425" s="96"/>
      <c r="E1425" s="96"/>
      <c r="J1425" s="93"/>
      <c r="K1425" s="137"/>
    </row>
    <row r="1426" spans="1:11" s="91" customFormat="1">
      <c r="A1426"/>
      <c r="B1426"/>
      <c r="C1426" s="92"/>
      <c r="D1426" s="96"/>
      <c r="E1426" s="96"/>
      <c r="J1426" s="93"/>
      <c r="K1426" s="137"/>
    </row>
    <row r="1427" spans="1:11" s="91" customFormat="1">
      <c r="A1427"/>
      <c r="B1427"/>
      <c r="C1427" s="92"/>
      <c r="D1427" s="96"/>
      <c r="E1427" s="96"/>
      <c r="J1427" s="93"/>
      <c r="K1427" s="137"/>
    </row>
    <row r="1428" spans="1:11" s="91" customFormat="1">
      <c r="A1428"/>
      <c r="B1428"/>
      <c r="C1428" s="92"/>
      <c r="D1428" s="96"/>
      <c r="E1428" s="96"/>
      <c r="J1428" s="93"/>
      <c r="K1428" s="137"/>
    </row>
    <row r="1429" spans="1:11" s="91" customFormat="1">
      <c r="A1429"/>
      <c r="B1429"/>
      <c r="C1429" s="92"/>
      <c r="D1429" s="96"/>
      <c r="E1429" s="96"/>
      <c r="J1429" s="93"/>
      <c r="K1429" s="137"/>
    </row>
    <row r="1430" spans="1:11" s="91" customFormat="1">
      <c r="A1430"/>
      <c r="B1430"/>
      <c r="C1430" s="92"/>
      <c r="D1430" s="96"/>
      <c r="E1430" s="96"/>
      <c r="J1430" s="93"/>
      <c r="K1430" s="137"/>
    </row>
    <row r="1431" spans="1:11" s="91" customFormat="1">
      <c r="A1431"/>
      <c r="B1431"/>
      <c r="C1431" s="92"/>
      <c r="D1431" s="96"/>
      <c r="E1431" s="96"/>
      <c r="J1431" s="93"/>
      <c r="K1431" s="137"/>
    </row>
    <row r="1432" spans="1:11" s="91" customFormat="1">
      <c r="A1432"/>
      <c r="B1432"/>
      <c r="C1432" s="92"/>
      <c r="D1432" s="96"/>
      <c r="E1432" s="96"/>
      <c r="J1432" s="93"/>
      <c r="K1432" s="137"/>
    </row>
    <row r="1433" spans="1:11" s="91" customFormat="1">
      <c r="A1433"/>
      <c r="B1433"/>
      <c r="C1433" s="92"/>
      <c r="D1433" s="96"/>
      <c r="E1433" s="96"/>
      <c r="J1433" s="93"/>
      <c r="K1433" s="137"/>
    </row>
    <row r="1434" spans="1:11" s="91" customFormat="1">
      <c r="A1434"/>
      <c r="B1434"/>
      <c r="C1434" s="92"/>
      <c r="D1434" s="96"/>
      <c r="E1434" s="96"/>
      <c r="J1434" s="93"/>
      <c r="K1434" s="137"/>
    </row>
    <row r="1435" spans="1:11" s="91" customFormat="1">
      <c r="A1435"/>
      <c r="B1435"/>
      <c r="C1435" s="92"/>
      <c r="D1435" s="96"/>
      <c r="E1435" s="96"/>
      <c r="J1435" s="93"/>
      <c r="K1435" s="137"/>
    </row>
    <row r="1436" spans="1:11" s="91" customFormat="1">
      <c r="A1436"/>
      <c r="B1436"/>
      <c r="C1436" s="92"/>
      <c r="D1436" s="96"/>
      <c r="E1436" s="96"/>
      <c r="J1436" s="93"/>
      <c r="K1436" s="137"/>
    </row>
    <row r="1437" spans="1:11" s="91" customFormat="1">
      <c r="A1437"/>
      <c r="B1437"/>
      <c r="C1437" s="92"/>
      <c r="D1437" s="96"/>
      <c r="E1437" s="96"/>
      <c r="J1437" s="93"/>
      <c r="K1437" s="137"/>
    </row>
    <row r="1438" spans="1:11" s="91" customFormat="1">
      <c r="A1438"/>
      <c r="B1438"/>
      <c r="C1438" s="92"/>
      <c r="D1438" s="96"/>
      <c r="E1438" s="96"/>
      <c r="J1438" s="93"/>
      <c r="K1438" s="137"/>
    </row>
    <row r="1439" spans="1:11" s="91" customFormat="1">
      <c r="A1439"/>
      <c r="B1439"/>
      <c r="C1439" s="92"/>
      <c r="D1439" s="96"/>
      <c r="E1439" s="96"/>
      <c r="J1439" s="93"/>
      <c r="K1439" s="137"/>
    </row>
    <row r="1440" spans="1:11" s="91" customFormat="1">
      <c r="A1440"/>
      <c r="B1440"/>
      <c r="C1440" s="92"/>
      <c r="D1440" s="96"/>
      <c r="E1440" s="96"/>
      <c r="J1440" s="93"/>
      <c r="K1440" s="137"/>
    </row>
    <row r="1441" spans="1:11" s="91" customFormat="1">
      <c r="A1441"/>
      <c r="B1441"/>
      <c r="C1441" s="92"/>
      <c r="D1441" s="96"/>
      <c r="E1441" s="96"/>
      <c r="J1441" s="93"/>
      <c r="K1441" s="137"/>
    </row>
    <row r="1442" spans="1:11" s="91" customFormat="1">
      <c r="A1442"/>
      <c r="B1442"/>
      <c r="C1442" s="92"/>
      <c r="D1442" s="96"/>
      <c r="E1442" s="96"/>
      <c r="J1442" s="93"/>
      <c r="K1442" s="137"/>
    </row>
    <row r="1443" spans="1:11" s="91" customFormat="1">
      <c r="A1443"/>
      <c r="B1443"/>
      <c r="C1443" s="92"/>
      <c r="D1443" s="96"/>
      <c r="E1443" s="96"/>
      <c r="J1443" s="93"/>
      <c r="K1443" s="137"/>
    </row>
    <row r="1444" spans="1:11" s="91" customFormat="1">
      <c r="A1444"/>
      <c r="B1444"/>
      <c r="C1444" s="92"/>
      <c r="D1444" s="96"/>
      <c r="E1444" s="96"/>
      <c r="J1444" s="93"/>
      <c r="K1444" s="137"/>
    </row>
    <row r="1445" spans="1:11" s="91" customFormat="1">
      <c r="A1445"/>
      <c r="B1445"/>
      <c r="C1445" s="92"/>
      <c r="D1445" s="96"/>
      <c r="E1445" s="96"/>
      <c r="J1445" s="93"/>
      <c r="K1445" s="137"/>
    </row>
    <row r="1446" spans="1:11" s="91" customFormat="1">
      <c r="A1446"/>
      <c r="B1446"/>
      <c r="C1446" s="92"/>
      <c r="D1446" s="96"/>
      <c r="E1446" s="96"/>
      <c r="J1446" s="93"/>
      <c r="K1446" s="137"/>
    </row>
    <row r="1447" spans="1:11" s="91" customFormat="1">
      <c r="A1447"/>
      <c r="B1447"/>
      <c r="C1447" s="92"/>
      <c r="D1447" s="96"/>
      <c r="E1447" s="96"/>
      <c r="J1447" s="93"/>
      <c r="K1447" s="137"/>
    </row>
    <row r="1448" spans="1:11" s="91" customFormat="1">
      <c r="A1448"/>
      <c r="B1448"/>
      <c r="C1448" s="92"/>
      <c r="D1448" s="96"/>
      <c r="E1448" s="96"/>
      <c r="J1448" s="93"/>
      <c r="K1448" s="137"/>
    </row>
    <row r="1449" spans="1:11" s="91" customFormat="1">
      <c r="A1449"/>
      <c r="B1449"/>
      <c r="C1449" s="92"/>
      <c r="D1449" s="96"/>
      <c r="E1449" s="96"/>
      <c r="J1449" s="93"/>
      <c r="K1449" s="137"/>
    </row>
    <row r="1450" spans="1:11" s="91" customFormat="1">
      <c r="A1450"/>
      <c r="B1450"/>
      <c r="C1450" s="92"/>
      <c r="D1450" s="96"/>
      <c r="E1450" s="96"/>
      <c r="J1450" s="93"/>
      <c r="K1450" s="137"/>
    </row>
    <row r="1451" spans="1:11" s="91" customFormat="1">
      <c r="A1451"/>
      <c r="B1451"/>
      <c r="C1451" s="92"/>
      <c r="D1451" s="96"/>
      <c r="E1451" s="96"/>
      <c r="J1451" s="93"/>
      <c r="K1451" s="137"/>
    </row>
    <row r="1452" spans="1:11" s="91" customFormat="1">
      <c r="A1452"/>
      <c r="B1452"/>
      <c r="C1452" s="92"/>
      <c r="D1452" s="96"/>
      <c r="E1452" s="96"/>
      <c r="J1452" s="93"/>
      <c r="K1452" s="137"/>
    </row>
    <row r="1453" spans="1:11" s="91" customFormat="1">
      <c r="A1453"/>
      <c r="B1453"/>
      <c r="C1453" s="92"/>
      <c r="D1453" s="96"/>
      <c r="E1453" s="96"/>
      <c r="J1453" s="93"/>
      <c r="K1453" s="137"/>
    </row>
    <row r="1454" spans="1:11" s="91" customFormat="1">
      <c r="A1454"/>
      <c r="B1454"/>
      <c r="C1454" s="92"/>
      <c r="D1454" s="96"/>
      <c r="E1454" s="96"/>
      <c r="J1454" s="93"/>
      <c r="K1454" s="137"/>
    </row>
    <row r="1455" spans="1:11" s="91" customFormat="1">
      <c r="A1455"/>
      <c r="B1455"/>
      <c r="C1455" s="92"/>
      <c r="D1455" s="96"/>
      <c r="E1455" s="96"/>
      <c r="J1455" s="93"/>
      <c r="K1455" s="137"/>
    </row>
    <row r="1456" spans="1:11" s="91" customFormat="1">
      <c r="A1456"/>
      <c r="B1456"/>
      <c r="C1456" s="92"/>
      <c r="D1456" s="96"/>
      <c r="E1456" s="96"/>
      <c r="J1456" s="93"/>
      <c r="K1456" s="137"/>
    </row>
    <row r="1457" spans="1:11" s="91" customFormat="1">
      <c r="A1457"/>
      <c r="B1457"/>
      <c r="C1457" s="92"/>
      <c r="D1457" s="96"/>
      <c r="E1457" s="96"/>
      <c r="J1457" s="93"/>
      <c r="K1457" s="137"/>
    </row>
    <row r="1458" spans="1:11" s="91" customFormat="1">
      <c r="A1458"/>
      <c r="B1458"/>
      <c r="C1458" s="92"/>
      <c r="D1458" s="96"/>
      <c r="E1458" s="96"/>
      <c r="J1458" s="93"/>
      <c r="K1458" s="137"/>
    </row>
    <row r="1459" spans="1:11" s="91" customFormat="1">
      <c r="A1459"/>
      <c r="B1459"/>
      <c r="C1459" s="92"/>
      <c r="D1459" s="96"/>
      <c r="E1459" s="96"/>
      <c r="J1459" s="93"/>
      <c r="K1459" s="137"/>
    </row>
    <row r="1460" spans="1:11" s="91" customFormat="1">
      <c r="A1460"/>
      <c r="B1460"/>
      <c r="C1460" s="92"/>
      <c r="D1460" s="96"/>
      <c r="E1460" s="96"/>
      <c r="J1460" s="93"/>
      <c r="K1460" s="137"/>
    </row>
    <row r="1461" spans="1:11" s="91" customFormat="1">
      <c r="A1461"/>
      <c r="B1461"/>
      <c r="C1461" s="92"/>
      <c r="D1461" s="96"/>
      <c r="E1461" s="96"/>
      <c r="J1461" s="93"/>
      <c r="K1461" s="137"/>
    </row>
    <row r="1462" spans="1:11" s="91" customFormat="1">
      <c r="A1462"/>
      <c r="B1462"/>
      <c r="C1462" s="92"/>
      <c r="D1462" s="96"/>
      <c r="E1462" s="96"/>
      <c r="J1462" s="93"/>
      <c r="K1462" s="137"/>
    </row>
    <row r="1463" spans="1:11" s="91" customFormat="1">
      <c r="A1463"/>
      <c r="B1463"/>
      <c r="C1463" s="92"/>
      <c r="D1463" s="96"/>
      <c r="E1463" s="96"/>
      <c r="J1463" s="93"/>
      <c r="K1463" s="137"/>
    </row>
  </sheetData>
  <mergeCells count="16">
    <mergeCell ref="A1:K1"/>
    <mergeCell ref="A2:K2"/>
    <mergeCell ref="A3:K3"/>
    <mergeCell ref="A4:I4"/>
    <mergeCell ref="D6:E6"/>
    <mergeCell ref="G6:H6"/>
    <mergeCell ref="F6:F7"/>
    <mergeCell ref="I6:I7"/>
    <mergeCell ref="J6:J7"/>
    <mergeCell ref="K6:K7"/>
    <mergeCell ref="A596:B596"/>
    <mergeCell ref="B598:C598"/>
    <mergeCell ref="B599:C599"/>
    <mergeCell ref="A6:A7"/>
    <mergeCell ref="B6:B7"/>
    <mergeCell ref="C6:C7"/>
  </mergeCells>
  <printOptions horizontalCentered="1"/>
  <pageMargins left="0" right="0" top="0.59027777777777801" bottom="0.59027777777777801" header="0.31388888888888899" footer="0"/>
  <pageSetup paperSize="9" scale="73" orientation="landscape" r:id="rId1"/>
  <headerFooter>
    <oddFooter>&amp;CPage &amp;P</oddFooter>
  </headerFooter>
  <rowBreaks count="8" manualBreakCount="8">
    <brk id="76" max="10" man="1"/>
    <brk id="149" max="10" man="1"/>
    <brk id="221" max="10" man="1"/>
    <brk id="294" max="10" man="1"/>
    <brk id="367" max="10" man="1"/>
    <brk id="440" max="10" man="1"/>
    <brk id="511" max="10" man="1"/>
    <brk id="584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40"/>
  <sheetViews>
    <sheetView view="pageBreakPreview" zoomScale="85" zoomScaleNormal="100" zoomScaleSheetLayoutView="85" workbookViewId="0">
      <pane ySplit="8" topLeftCell="A9" activePane="bottomLeft" state="frozen"/>
      <selection pane="bottomLeft" activeCell="F592" sqref="F592"/>
    </sheetView>
  </sheetViews>
  <sheetFormatPr defaultColWidth="9" defaultRowHeight="15"/>
  <cols>
    <col min="1" max="1" width="6.85546875" customWidth="1"/>
    <col min="2" max="2" width="27.42578125" customWidth="1"/>
    <col min="3" max="3" width="47" style="92" customWidth="1"/>
    <col min="4" max="4" width="10.85546875" style="46" customWidth="1"/>
    <col min="5" max="5" width="10.140625" style="46" customWidth="1"/>
    <col min="6" max="7" width="11.28515625" style="91" customWidth="1"/>
    <col min="8" max="8" width="14.5703125" style="91" customWidth="1"/>
    <col min="9" max="9" width="16.140625" style="91" customWidth="1"/>
    <col min="10" max="10" width="16.28515625" style="91" customWidth="1"/>
    <col min="11" max="11" width="13.28515625" style="93" customWidth="1"/>
    <col min="12" max="12" width="13.5703125" style="93" customWidth="1"/>
  </cols>
  <sheetData>
    <row r="1" spans="1:12" ht="15.75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2" ht="15" customHeight="1">
      <c r="A2" s="145" t="s">
        <v>1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</row>
    <row r="3" spans="1:12" ht="15.75">
      <c r="A3" s="145" t="s">
        <v>617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</row>
    <row r="4" spans="1:12" ht="15.75">
      <c r="A4" s="145"/>
      <c r="B4" s="145"/>
      <c r="C4" s="145"/>
      <c r="D4" s="145"/>
      <c r="E4" s="145"/>
      <c r="F4" s="145"/>
      <c r="G4" s="145"/>
      <c r="H4" s="145"/>
      <c r="I4" s="145"/>
      <c r="J4" s="145"/>
    </row>
    <row r="5" spans="1:12">
      <c r="A5" s="94"/>
      <c r="B5" s="94"/>
      <c r="C5" s="95"/>
      <c r="D5" s="96"/>
      <c r="E5" s="96"/>
      <c r="F5" s="97"/>
      <c r="G5" s="97"/>
    </row>
    <row r="6" spans="1:12" ht="15.75" customHeight="1">
      <c r="A6" s="156" t="s">
        <v>2</v>
      </c>
      <c r="B6" s="156" t="s">
        <v>3</v>
      </c>
      <c r="C6" s="156" t="s">
        <v>4</v>
      </c>
      <c r="D6" s="160" t="s">
        <v>5</v>
      </c>
      <c r="E6" s="160"/>
      <c r="F6" s="158" t="s">
        <v>618</v>
      </c>
      <c r="G6" s="158" t="s">
        <v>619</v>
      </c>
      <c r="H6" s="161" t="s">
        <v>599</v>
      </c>
      <c r="I6" s="161"/>
      <c r="J6" s="162" t="s">
        <v>7</v>
      </c>
      <c r="K6" s="163" t="s">
        <v>8</v>
      </c>
      <c r="L6" s="163" t="s">
        <v>600</v>
      </c>
    </row>
    <row r="7" spans="1:12" ht="15.75" customHeight="1">
      <c r="A7" s="157"/>
      <c r="B7" s="157"/>
      <c r="C7" s="157"/>
      <c r="D7" s="98" t="s">
        <v>10</v>
      </c>
      <c r="E7" s="98" t="s">
        <v>11</v>
      </c>
      <c r="F7" s="159"/>
      <c r="G7" s="159"/>
      <c r="H7" s="99" t="s">
        <v>601</v>
      </c>
      <c r="I7" s="99" t="s">
        <v>602</v>
      </c>
      <c r="J7" s="162"/>
      <c r="K7" s="163"/>
      <c r="L7" s="163"/>
    </row>
    <row r="8" spans="1:12" ht="17.25" customHeight="1">
      <c r="A8" s="100">
        <v>1</v>
      </c>
      <c r="B8" s="100">
        <v>1</v>
      </c>
      <c r="C8" s="100">
        <v>2</v>
      </c>
      <c r="D8" s="101">
        <v>3</v>
      </c>
      <c r="E8" s="101">
        <v>4</v>
      </c>
      <c r="F8" s="102">
        <v>5</v>
      </c>
      <c r="G8" s="102"/>
      <c r="H8" s="101">
        <v>6</v>
      </c>
      <c r="I8" s="101">
        <v>7</v>
      </c>
      <c r="J8" s="101">
        <v>8</v>
      </c>
      <c r="K8" s="101">
        <v>9</v>
      </c>
      <c r="L8" s="101">
        <v>10</v>
      </c>
    </row>
    <row r="9" spans="1:12" s="89" customFormat="1" ht="17.25" customHeight="1">
      <c r="A9" s="141" t="s">
        <v>13</v>
      </c>
      <c r="B9" s="5" t="s">
        <v>620</v>
      </c>
      <c r="C9" s="6"/>
      <c r="D9" s="7"/>
      <c r="E9" s="7"/>
      <c r="F9" s="8">
        <v>30</v>
      </c>
      <c r="G9" s="8"/>
      <c r="H9" s="56"/>
      <c r="I9" s="56"/>
      <c r="J9" s="56"/>
      <c r="K9" s="65"/>
      <c r="L9" s="65"/>
    </row>
    <row r="10" spans="1:12" ht="17.25" customHeight="1">
      <c r="A10" s="9"/>
      <c r="B10" s="10"/>
      <c r="C10" s="42" t="s">
        <v>15</v>
      </c>
      <c r="D10" s="13">
        <v>860</v>
      </c>
      <c r="E10" s="13">
        <v>0</v>
      </c>
      <c r="F10" s="14">
        <f t="shared" ref="F10:F32" si="0">SUM(D10+E10)</f>
        <v>860</v>
      </c>
      <c r="G10" s="14"/>
      <c r="H10" s="103">
        <v>0</v>
      </c>
      <c r="I10" s="103">
        <v>0</v>
      </c>
      <c r="J10" s="103">
        <v>0</v>
      </c>
      <c r="K10" s="106">
        <v>12</v>
      </c>
      <c r="L10" s="106">
        <v>321</v>
      </c>
    </row>
    <row r="11" spans="1:12" ht="17.25" customHeight="1">
      <c r="A11" s="9"/>
      <c r="B11" s="9"/>
      <c r="C11" s="42" t="s">
        <v>16</v>
      </c>
      <c r="D11" s="13">
        <v>500</v>
      </c>
      <c r="E11" s="13">
        <v>0</v>
      </c>
      <c r="F11" s="14">
        <f t="shared" si="0"/>
        <v>500</v>
      </c>
      <c r="G11" s="14"/>
      <c r="H11" s="103">
        <v>500</v>
      </c>
      <c r="I11" s="103">
        <v>0</v>
      </c>
      <c r="J11" s="103">
        <v>0</v>
      </c>
      <c r="K11" s="106">
        <v>9</v>
      </c>
      <c r="L11" s="106">
        <v>132</v>
      </c>
    </row>
    <row r="12" spans="1:12" ht="17.25" customHeight="1">
      <c r="A12" s="9"/>
      <c r="B12" s="9"/>
      <c r="C12" s="42" t="s">
        <v>17</v>
      </c>
      <c r="D12" s="13">
        <v>2812</v>
      </c>
      <c r="E12" s="13">
        <v>0</v>
      </c>
      <c r="F12" s="14">
        <f t="shared" si="0"/>
        <v>2812</v>
      </c>
      <c r="G12" s="14"/>
      <c r="H12" s="103">
        <v>0</v>
      </c>
      <c r="I12" s="103">
        <v>0</v>
      </c>
      <c r="J12" s="103">
        <v>0</v>
      </c>
      <c r="K12" s="106">
        <v>23</v>
      </c>
      <c r="L12" s="106">
        <v>604</v>
      </c>
    </row>
    <row r="13" spans="1:12" ht="17.25" customHeight="1">
      <c r="A13" s="9"/>
      <c r="B13" s="9"/>
      <c r="C13" s="42" t="s">
        <v>18</v>
      </c>
      <c r="D13" s="13">
        <v>344</v>
      </c>
      <c r="E13" s="13">
        <v>0</v>
      </c>
      <c r="F13" s="14">
        <f t="shared" si="0"/>
        <v>344</v>
      </c>
      <c r="G13" s="14"/>
      <c r="H13" s="103">
        <v>0</v>
      </c>
      <c r="I13" s="103">
        <v>0</v>
      </c>
      <c r="J13" s="103">
        <v>0</v>
      </c>
      <c r="K13" s="106">
        <v>9</v>
      </c>
      <c r="L13" s="106">
        <v>172</v>
      </c>
    </row>
    <row r="14" spans="1:12" ht="17.25" customHeight="1">
      <c r="A14" s="9"/>
      <c r="B14" s="9"/>
      <c r="C14" s="42" t="s">
        <v>19</v>
      </c>
      <c r="D14" s="13">
        <v>1700</v>
      </c>
      <c r="E14" s="13">
        <v>0</v>
      </c>
      <c r="F14" s="14">
        <f t="shared" si="0"/>
        <v>1700</v>
      </c>
      <c r="G14" s="14"/>
      <c r="H14" s="103">
        <v>0</v>
      </c>
      <c r="I14" s="103">
        <v>0</v>
      </c>
      <c r="J14" s="103">
        <v>0</v>
      </c>
      <c r="K14" s="106">
        <v>18</v>
      </c>
      <c r="L14" s="106">
        <v>260</v>
      </c>
    </row>
    <row r="15" spans="1:12" ht="17.25" customHeight="1">
      <c r="A15" s="9"/>
      <c r="B15" s="9"/>
      <c r="C15" s="42" t="s">
        <v>20</v>
      </c>
      <c r="D15" s="13">
        <v>473</v>
      </c>
      <c r="E15" s="13">
        <v>0</v>
      </c>
      <c r="F15" s="14">
        <f t="shared" si="0"/>
        <v>473</v>
      </c>
      <c r="G15" s="14"/>
      <c r="H15" s="103">
        <v>0</v>
      </c>
      <c r="I15" s="103">
        <v>0</v>
      </c>
      <c r="J15" s="103">
        <v>0</v>
      </c>
      <c r="K15" s="106">
        <v>11</v>
      </c>
      <c r="L15" s="106">
        <v>116</v>
      </c>
    </row>
    <row r="16" spans="1:12" ht="17.25" customHeight="1">
      <c r="A16" s="9"/>
      <c r="B16" s="9"/>
      <c r="C16" s="42" t="s">
        <v>21</v>
      </c>
      <c r="D16" s="13">
        <v>1390</v>
      </c>
      <c r="E16" s="13">
        <v>0</v>
      </c>
      <c r="F16" s="14">
        <f t="shared" si="0"/>
        <v>1390</v>
      </c>
      <c r="G16" s="14"/>
      <c r="H16" s="103">
        <v>0</v>
      </c>
      <c r="I16" s="103">
        <v>0</v>
      </c>
      <c r="J16" s="103">
        <v>0</v>
      </c>
      <c r="K16" s="106">
        <v>12</v>
      </c>
      <c r="L16" s="106">
        <v>213</v>
      </c>
    </row>
    <row r="17" spans="1:14" ht="17.25" customHeight="1">
      <c r="A17" s="9"/>
      <c r="B17" s="9"/>
      <c r="C17" s="42" t="s">
        <v>22</v>
      </c>
      <c r="D17" s="13">
        <v>2407</v>
      </c>
      <c r="E17" s="13">
        <v>0</v>
      </c>
      <c r="F17" s="14">
        <f t="shared" si="0"/>
        <v>2407</v>
      </c>
      <c r="G17" s="14"/>
      <c r="H17" s="103">
        <v>280</v>
      </c>
      <c r="I17" s="103">
        <v>0</v>
      </c>
      <c r="J17" s="103">
        <v>0</v>
      </c>
      <c r="K17" s="106">
        <v>14</v>
      </c>
      <c r="L17" s="106">
        <v>295</v>
      </c>
    </row>
    <row r="18" spans="1:14" ht="17.25" customHeight="1">
      <c r="A18" s="9"/>
      <c r="B18" s="9"/>
      <c r="C18" s="42" t="s">
        <v>23</v>
      </c>
      <c r="D18" s="13">
        <v>1126</v>
      </c>
      <c r="E18" s="13">
        <v>0</v>
      </c>
      <c r="F18" s="14">
        <f t="shared" si="0"/>
        <v>1126</v>
      </c>
      <c r="G18" s="14"/>
      <c r="H18" s="103">
        <v>0</v>
      </c>
      <c r="I18" s="103">
        <v>0</v>
      </c>
      <c r="J18" s="103">
        <v>0</v>
      </c>
      <c r="K18" s="106">
        <v>16</v>
      </c>
      <c r="L18" s="106">
        <v>385</v>
      </c>
    </row>
    <row r="19" spans="1:14" ht="17.25" customHeight="1">
      <c r="A19" s="9"/>
      <c r="B19" s="9"/>
      <c r="C19" s="42" t="s">
        <v>24</v>
      </c>
      <c r="D19" s="13">
        <v>1556</v>
      </c>
      <c r="E19" s="13">
        <v>0</v>
      </c>
      <c r="F19" s="14">
        <f t="shared" si="0"/>
        <v>1556</v>
      </c>
      <c r="G19" s="14"/>
      <c r="H19" s="103">
        <v>0</v>
      </c>
      <c r="I19" s="103">
        <v>0</v>
      </c>
      <c r="J19" s="103">
        <v>0</v>
      </c>
      <c r="K19" s="106">
        <v>24</v>
      </c>
      <c r="L19" s="106">
        <v>513</v>
      </c>
    </row>
    <row r="20" spans="1:14" ht="17.25" customHeight="1">
      <c r="A20" s="9"/>
      <c r="B20" s="9"/>
      <c r="C20" s="42" t="s">
        <v>25</v>
      </c>
      <c r="D20" s="13">
        <v>2102</v>
      </c>
      <c r="E20" s="13">
        <v>0</v>
      </c>
      <c r="F20" s="14">
        <f t="shared" si="0"/>
        <v>2102</v>
      </c>
      <c r="G20" s="14"/>
      <c r="H20" s="103">
        <v>0</v>
      </c>
      <c r="I20" s="103">
        <v>0</v>
      </c>
      <c r="J20" s="103">
        <v>0</v>
      </c>
      <c r="K20" s="106">
        <v>27</v>
      </c>
      <c r="L20" s="106">
        <v>852</v>
      </c>
    </row>
    <row r="21" spans="1:14" ht="17.25" customHeight="1">
      <c r="A21" s="9"/>
      <c r="B21" s="9"/>
      <c r="C21" s="42" t="s">
        <v>26</v>
      </c>
      <c r="D21" s="13">
        <v>606</v>
      </c>
      <c r="E21" s="13">
        <v>0</v>
      </c>
      <c r="F21" s="14">
        <f t="shared" si="0"/>
        <v>606</v>
      </c>
      <c r="G21" s="14"/>
      <c r="H21" s="103">
        <v>606</v>
      </c>
      <c r="I21" s="103">
        <v>0</v>
      </c>
      <c r="J21" s="103">
        <v>0</v>
      </c>
      <c r="K21" s="106">
        <v>10</v>
      </c>
      <c r="L21" s="106">
        <v>233</v>
      </c>
    </row>
    <row r="22" spans="1:14" ht="17.25" customHeight="1">
      <c r="A22" s="9"/>
      <c r="B22" s="9"/>
      <c r="C22" s="42" t="s">
        <v>27</v>
      </c>
      <c r="D22" s="13">
        <v>1723</v>
      </c>
      <c r="E22" s="13">
        <v>0</v>
      </c>
      <c r="F22" s="14">
        <f t="shared" si="0"/>
        <v>1723</v>
      </c>
      <c r="G22" s="14"/>
      <c r="H22" s="103">
        <v>0</v>
      </c>
      <c r="I22" s="103">
        <v>0</v>
      </c>
      <c r="J22" s="103">
        <v>0</v>
      </c>
      <c r="K22" s="106">
        <v>17</v>
      </c>
      <c r="L22" s="106">
        <v>609</v>
      </c>
      <c r="N22" s="107"/>
    </row>
    <row r="23" spans="1:14" ht="17.25" customHeight="1">
      <c r="A23" s="9"/>
      <c r="B23" s="9"/>
      <c r="C23" s="42" t="s">
        <v>28</v>
      </c>
      <c r="D23" s="13">
        <v>725</v>
      </c>
      <c r="E23" s="13">
        <v>0</v>
      </c>
      <c r="F23" s="14">
        <f t="shared" si="0"/>
        <v>725</v>
      </c>
      <c r="G23" s="14"/>
      <c r="H23" s="103">
        <v>0</v>
      </c>
      <c r="I23" s="103">
        <v>0</v>
      </c>
      <c r="J23" s="103">
        <v>0</v>
      </c>
      <c r="K23" s="106">
        <v>11</v>
      </c>
      <c r="L23" s="106">
        <v>145</v>
      </c>
      <c r="N23" s="107"/>
    </row>
    <row r="24" spans="1:14" ht="17.25" customHeight="1">
      <c r="A24" s="9"/>
      <c r="B24" s="9"/>
      <c r="C24" s="42" t="s">
        <v>29</v>
      </c>
      <c r="D24" s="13">
        <v>824</v>
      </c>
      <c r="E24" s="13">
        <v>0</v>
      </c>
      <c r="F24" s="14">
        <f t="shared" si="0"/>
        <v>824</v>
      </c>
      <c r="G24" s="14"/>
      <c r="H24" s="103">
        <v>824</v>
      </c>
      <c r="I24" s="103">
        <v>0</v>
      </c>
      <c r="J24" s="103">
        <v>0</v>
      </c>
      <c r="K24" s="106">
        <v>10</v>
      </c>
      <c r="L24" s="106">
        <v>222</v>
      </c>
      <c r="N24" s="107"/>
    </row>
    <row r="25" spans="1:14" ht="17.25" customHeight="1">
      <c r="A25" s="9"/>
      <c r="B25" s="9"/>
      <c r="C25" s="42" t="s">
        <v>30</v>
      </c>
      <c r="D25" s="13">
        <v>1460</v>
      </c>
      <c r="E25" s="13">
        <v>0</v>
      </c>
      <c r="F25" s="14">
        <f t="shared" si="0"/>
        <v>1460</v>
      </c>
      <c r="G25" s="14"/>
      <c r="H25" s="103">
        <v>0</v>
      </c>
      <c r="I25" s="103">
        <v>0</v>
      </c>
      <c r="J25" s="103">
        <v>0</v>
      </c>
      <c r="K25" s="106">
        <v>23</v>
      </c>
      <c r="L25" s="106">
        <v>731</v>
      </c>
      <c r="N25" s="108"/>
    </row>
    <row r="26" spans="1:14" ht="17.25" customHeight="1">
      <c r="A26" s="9"/>
      <c r="B26" s="9"/>
      <c r="C26" s="42" t="s">
        <v>31</v>
      </c>
      <c r="D26" s="16">
        <v>580</v>
      </c>
      <c r="E26" s="16">
        <v>0</v>
      </c>
      <c r="F26" s="14">
        <f t="shared" si="0"/>
        <v>580</v>
      </c>
      <c r="G26" s="14"/>
      <c r="H26" s="103">
        <v>0</v>
      </c>
      <c r="I26" s="103">
        <v>0</v>
      </c>
      <c r="J26" s="103">
        <v>0</v>
      </c>
      <c r="K26" s="106">
        <v>8</v>
      </c>
      <c r="L26" s="106">
        <v>222</v>
      </c>
      <c r="N26" s="108"/>
    </row>
    <row r="27" spans="1:14" ht="17.25" customHeight="1">
      <c r="A27" s="9"/>
      <c r="B27" s="9"/>
      <c r="C27" s="42" t="s">
        <v>32</v>
      </c>
      <c r="D27" s="16">
        <v>380</v>
      </c>
      <c r="E27" s="16">
        <v>0</v>
      </c>
      <c r="F27" s="14">
        <f t="shared" si="0"/>
        <v>380</v>
      </c>
      <c r="G27" s="14"/>
      <c r="H27" s="103">
        <v>0</v>
      </c>
      <c r="I27" s="103">
        <v>0</v>
      </c>
      <c r="J27" s="103">
        <v>0</v>
      </c>
      <c r="K27" s="106">
        <v>10</v>
      </c>
      <c r="L27" s="106">
        <v>136</v>
      </c>
      <c r="N27" s="108"/>
    </row>
    <row r="28" spans="1:14" ht="17.25" customHeight="1">
      <c r="A28" s="9"/>
      <c r="B28" s="9"/>
      <c r="C28" s="42" t="s">
        <v>33</v>
      </c>
      <c r="D28" s="16">
        <v>455</v>
      </c>
      <c r="E28" s="16">
        <v>0</v>
      </c>
      <c r="F28" s="14">
        <f t="shared" si="0"/>
        <v>455</v>
      </c>
      <c r="G28" s="14"/>
      <c r="H28" s="103">
        <v>0</v>
      </c>
      <c r="I28" s="103">
        <v>0</v>
      </c>
      <c r="J28" s="103">
        <v>0</v>
      </c>
      <c r="K28" s="106">
        <v>9</v>
      </c>
      <c r="L28" s="106">
        <v>90</v>
      </c>
      <c r="N28" s="108"/>
    </row>
    <row r="29" spans="1:14" ht="17.25" customHeight="1">
      <c r="A29" s="9"/>
      <c r="B29" s="9"/>
      <c r="C29" s="42" t="s">
        <v>34</v>
      </c>
      <c r="D29" s="16">
        <v>527</v>
      </c>
      <c r="E29" s="16">
        <v>1</v>
      </c>
      <c r="F29" s="14">
        <f t="shared" si="0"/>
        <v>528</v>
      </c>
      <c r="G29" s="14"/>
      <c r="H29" s="103">
        <v>0</v>
      </c>
      <c r="I29" s="103">
        <v>0</v>
      </c>
      <c r="J29" s="103">
        <v>0</v>
      </c>
      <c r="K29" s="106">
        <v>4</v>
      </c>
      <c r="L29" s="106">
        <v>68</v>
      </c>
      <c r="N29" s="108"/>
    </row>
    <row r="30" spans="1:14" ht="17.25" customHeight="1">
      <c r="A30" s="9"/>
      <c r="B30" s="9"/>
      <c r="C30" s="42" t="s">
        <v>35</v>
      </c>
      <c r="D30" s="16">
        <v>348</v>
      </c>
      <c r="E30" s="16">
        <v>4</v>
      </c>
      <c r="F30" s="14">
        <f t="shared" si="0"/>
        <v>352</v>
      </c>
      <c r="G30" s="14"/>
      <c r="H30" s="103">
        <v>180</v>
      </c>
      <c r="I30" s="103">
        <v>0</v>
      </c>
      <c r="J30" s="103">
        <v>0</v>
      </c>
      <c r="K30" s="106">
        <v>5</v>
      </c>
      <c r="L30" s="106">
        <v>82</v>
      </c>
      <c r="N30" s="108"/>
    </row>
    <row r="31" spans="1:14" ht="17.25" customHeight="1">
      <c r="A31" s="9"/>
      <c r="B31" s="9"/>
      <c r="C31" s="42" t="s">
        <v>36</v>
      </c>
      <c r="D31" s="16">
        <v>190</v>
      </c>
      <c r="E31" s="16">
        <v>0</v>
      </c>
      <c r="F31" s="14">
        <f t="shared" si="0"/>
        <v>190</v>
      </c>
      <c r="G31" s="14"/>
      <c r="H31" s="103">
        <v>0</v>
      </c>
      <c r="I31" s="103">
        <v>0</v>
      </c>
      <c r="J31" s="103">
        <v>0</v>
      </c>
      <c r="K31" s="106">
        <v>2</v>
      </c>
      <c r="L31" s="106">
        <v>18</v>
      </c>
      <c r="N31" s="108"/>
    </row>
    <row r="32" spans="1:14" ht="17.25" customHeight="1">
      <c r="A32" s="9"/>
      <c r="B32" s="9"/>
      <c r="C32" s="42" t="s">
        <v>37</v>
      </c>
      <c r="D32" s="16">
        <v>556</v>
      </c>
      <c r="E32" s="16">
        <v>0</v>
      </c>
      <c r="F32" s="14">
        <f t="shared" si="0"/>
        <v>556</v>
      </c>
      <c r="G32" s="14"/>
      <c r="H32" s="103">
        <v>556</v>
      </c>
      <c r="I32" s="103">
        <v>0</v>
      </c>
      <c r="J32" s="103">
        <v>0</v>
      </c>
      <c r="K32" s="106">
        <v>5</v>
      </c>
      <c r="L32" s="106">
        <v>66</v>
      </c>
      <c r="N32" s="93"/>
    </row>
    <row r="33" spans="1:12" ht="17.25" customHeight="1">
      <c r="A33" s="21"/>
      <c r="B33" s="21"/>
      <c r="C33" s="22"/>
      <c r="D33" s="23"/>
      <c r="E33" s="23"/>
      <c r="F33" s="104"/>
      <c r="G33" s="104"/>
      <c r="H33" s="105"/>
      <c r="I33" s="105"/>
      <c r="J33" s="105"/>
      <c r="K33" s="109"/>
      <c r="L33" s="109"/>
    </row>
    <row r="34" spans="1:12" s="89" customFormat="1" ht="17.25" customHeight="1">
      <c r="A34" s="141" t="s">
        <v>38</v>
      </c>
      <c r="B34" s="5" t="s">
        <v>39</v>
      </c>
      <c r="C34" s="6"/>
      <c r="D34" s="18"/>
      <c r="E34" s="18"/>
      <c r="F34" s="25"/>
      <c r="G34" s="25"/>
      <c r="H34" s="56"/>
      <c r="I34" s="56"/>
      <c r="J34" s="56"/>
      <c r="K34" s="65"/>
      <c r="L34" s="65"/>
    </row>
    <row r="35" spans="1:12" ht="17.25" customHeight="1">
      <c r="A35" s="9"/>
      <c r="B35" s="9"/>
      <c r="C35" s="11" t="s">
        <v>40</v>
      </c>
      <c r="D35" s="16"/>
      <c r="E35" s="16"/>
      <c r="F35" s="17">
        <v>3596</v>
      </c>
      <c r="G35" s="17"/>
      <c r="H35" s="36"/>
      <c r="I35" s="36"/>
      <c r="J35" s="36"/>
      <c r="K35" s="64"/>
      <c r="L35" s="64"/>
    </row>
    <row r="36" spans="1:12" ht="17.25" customHeight="1">
      <c r="A36" s="9"/>
      <c r="B36" s="9"/>
      <c r="C36" s="11" t="s">
        <v>41</v>
      </c>
      <c r="D36" s="16"/>
      <c r="E36" s="16"/>
      <c r="F36" s="17">
        <v>1962</v>
      </c>
      <c r="G36" s="17"/>
      <c r="H36" s="36"/>
      <c r="I36" s="36"/>
      <c r="J36" s="36"/>
      <c r="K36" s="64"/>
      <c r="L36" s="64"/>
    </row>
    <row r="37" spans="1:12" ht="17.25" customHeight="1">
      <c r="A37" s="9"/>
      <c r="B37" s="9"/>
      <c r="C37" s="11" t="s">
        <v>42</v>
      </c>
      <c r="D37" s="16"/>
      <c r="E37" s="16"/>
      <c r="F37" s="17">
        <v>1728</v>
      </c>
      <c r="G37" s="17"/>
      <c r="H37" s="36"/>
      <c r="I37" s="36"/>
      <c r="J37" s="36"/>
      <c r="K37" s="64"/>
      <c r="L37" s="64"/>
    </row>
    <row r="38" spans="1:12" ht="17.25" customHeight="1">
      <c r="A38" s="9"/>
      <c r="B38" s="9"/>
      <c r="C38" s="11" t="s">
        <v>43</v>
      </c>
      <c r="D38" s="16"/>
      <c r="E38" s="16"/>
      <c r="F38" s="17">
        <v>7017</v>
      </c>
      <c r="G38" s="17"/>
      <c r="H38" s="36"/>
      <c r="I38" s="36"/>
      <c r="J38" s="36"/>
      <c r="K38" s="64"/>
      <c r="L38" s="64"/>
    </row>
    <row r="39" spans="1:12" ht="17.25" customHeight="1">
      <c r="A39" s="9"/>
      <c r="B39" s="9"/>
      <c r="C39" s="19" t="s">
        <v>44</v>
      </c>
      <c r="D39" s="16"/>
      <c r="E39" s="16"/>
      <c r="F39" s="20">
        <v>1208</v>
      </c>
      <c r="G39" s="20"/>
      <c r="H39" s="36"/>
      <c r="I39" s="36"/>
      <c r="J39" s="36"/>
      <c r="K39" s="64"/>
      <c r="L39" s="64"/>
    </row>
    <row r="40" spans="1:12" ht="17.25" customHeight="1">
      <c r="A40" s="9"/>
      <c r="B40" s="9"/>
      <c r="C40" s="11" t="s">
        <v>45</v>
      </c>
      <c r="D40" s="16"/>
      <c r="E40" s="16"/>
      <c r="F40" s="17">
        <v>1206</v>
      </c>
      <c r="G40" s="17"/>
      <c r="H40" s="36"/>
      <c r="I40" s="36"/>
      <c r="J40" s="36"/>
      <c r="K40" s="64"/>
      <c r="L40" s="64"/>
    </row>
    <row r="41" spans="1:12" ht="17.25" customHeight="1">
      <c r="A41" s="9"/>
      <c r="B41" s="9"/>
      <c r="C41" s="11" t="s">
        <v>46</v>
      </c>
      <c r="D41" s="16"/>
      <c r="E41" s="16"/>
      <c r="F41" s="17">
        <v>1722</v>
      </c>
      <c r="G41" s="17"/>
      <c r="H41" s="36"/>
      <c r="I41" s="36"/>
      <c r="J41" s="36"/>
      <c r="K41" s="64"/>
      <c r="L41" s="64"/>
    </row>
    <row r="42" spans="1:12" ht="17.25" customHeight="1">
      <c r="A42" s="9"/>
      <c r="B42" s="9"/>
      <c r="C42" s="11" t="s">
        <v>47</v>
      </c>
      <c r="D42" s="16"/>
      <c r="E42" s="16"/>
      <c r="F42" s="17">
        <v>1414</v>
      </c>
      <c r="G42" s="17"/>
      <c r="H42" s="36"/>
      <c r="I42" s="36"/>
      <c r="J42" s="36"/>
      <c r="K42" s="64"/>
      <c r="L42" s="64"/>
    </row>
    <row r="43" spans="1:12" ht="17.25" customHeight="1">
      <c r="A43" s="9"/>
      <c r="B43" s="9"/>
      <c r="C43" s="11" t="s">
        <v>48</v>
      </c>
      <c r="D43" s="16"/>
      <c r="E43" s="16"/>
      <c r="F43" s="17">
        <v>1636</v>
      </c>
      <c r="G43" s="17"/>
      <c r="H43" s="36"/>
      <c r="I43" s="36"/>
      <c r="J43" s="36"/>
      <c r="K43" s="64"/>
      <c r="L43" s="64"/>
    </row>
    <row r="44" spans="1:12" ht="17.25" customHeight="1">
      <c r="A44" s="9"/>
      <c r="B44" s="9"/>
      <c r="C44" s="11" t="s">
        <v>49</v>
      </c>
      <c r="D44" s="16"/>
      <c r="E44" s="16"/>
      <c r="F44" s="17">
        <v>6585</v>
      </c>
      <c r="G44" s="17"/>
      <c r="H44" s="36"/>
      <c r="I44" s="36"/>
      <c r="J44" s="36"/>
      <c r="K44" s="64"/>
      <c r="L44" s="64"/>
    </row>
    <row r="45" spans="1:12" ht="17.25" customHeight="1">
      <c r="A45" s="9"/>
      <c r="B45" s="9"/>
      <c r="C45" s="11" t="s">
        <v>50</v>
      </c>
      <c r="D45" s="16"/>
      <c r="E45" s="16"/>
      <c r="F45" s="17">
        <v>713</v>
      </c>
      <c r="G45" s="17"/>
      <c r="H45" s="36"/>
      <c r="I45" s="36"/>
      <c r="J45" s="36"/>
      <c r="K45" s="64"/>
      <c r="L45" s="64"/>
    </row>
    <row r="46" spans="1:12" ht="17.25" customHeight="1">
      <c r="A46" s="9"/>
      <c r="B46" s="9"/>
      <c r="C46" s="11" t="s">
        <v>51</v>
      </c>
      <c r="D46" s="16">
        <v>318</v>
      </c>
      <c r="E46" s="16">
        <v>0</v>
      </c>
      <c r="F46" s="14">
        <f>SUM(D46+E46)</f>
        <v>318</v>
      </c>
      <c r="G46" s="17"/>
      <c r="H46" s="36"/>
      <c r="I46" s="36"/>
      <c r="J46" s="36"/>
      <c r="K46" s="106">
        <v>10</v>
      </c>
      <c r="L46" s="106">
        <v>111</v>
      </c>
    </row>
    <row r="47" spans="1:12" ht="17.25" customHeight="1">
      <c r="A47" s="9"/>
      <c r="B47" s="9"/>
      <c r="C47" s="11" t="s">
        <v>52</v>
      </c>
      <c r="D47" s="16"/>
      <c r="E47" s="16"/>
      <c r="F47" s="17">
        <v>418</v>
      </c>
      <c r="G47" s="17"/>
      <c r="H47" s="36"/>
      <c r="I47" s="36"/>
      <c r="J47" s="36"/>
      <c r="K47" s="64"/>
      <c r="L47" s="64"/>
    </row>
    <row r="48" spans="1:12" ht="17.25" customHeight="1">
      <c r="A48" s="9"/>
      <c r="B48" s="9"/>
      <c r="C48" s="11" t="s">
        <v>53</v>
      </c>
      <c r="D48" s="16"/>
      <c r="E48" s="16"/>
      <c r="F48" s="17">
        <v>1480</v>
      </c>
      <c r="G48" s="17"/>
      <c r="H48" s="36"/>
      <c r="I48" s="36"/>
      <c r="J48" s="36"/>
      <c r="K48" s="64"/>
      <c r="L48" s="64"/>
    </row>
    <row r="49" spans="1:12" ht="17.25" customHeight="1">
      <c r="A49" s="9"/>
      <c r="B49" s="9"/>
      <c r="C49" s="11" t="s">
        <v>54</v>
      </c>
      <c r="D49" s="16">
        <v>678</v>
      </c>
      <c r="E49" s="16">
        <v>0</v>
      </c>
      <c r="F49" s="14">
        <f>SUM(D49+E49)</f>
        <v>678</v>
      </c>
      <c r="G49" s="17"/>
      <c r="H49" s="36"/>
      <c r="I49" s="36"/>
      <c r="J49" s="36"/>
      <c r="K49" s="106">
        <v>11</v>
      </c>
      <c r="L49" s="106">
        <v>113</v>
      </c>
    </row>
    <row r="50" spans="1:12" ht="17.25" customHeight="1">
      <c r="A50" s="9"/>
      <c r="B50" s="9"/>
      <c r="C50" s="11" t="s">
        <v>55</v>
      </c>
      <c r="D50" s="16"/>
      <c r="E50" s="16"/>
      <c r="F50" s="17">
        <v>962</v>
      </c>
      <c r="G50" s="17"/>
      <c r="H50" s="36"/>
      <c r="I50" s="36"/>
      <c r="J50" s="36"/>
      <c r="K50" s="64"/>
      <c r="L50" s="64"/>
    </row>
    <row r="51" spans="1:12" ht="17.25" customHeight="1">
      <c r="A51" s="9"/>
      <c r="B51" s="9"/>
      <c r="C51" s="11" t="s">
        <v>56</v>
      </c>
      <c r="D51" s="16"/>
      <c r="E51" s="16"/>
      <c r="F51" s="17">
        <v>1176</v>
      </c>
      <c r="G51" s="17"/>
      <c r="H51" s="36"/>
      <c r="I51" s="36"/>
      <c r="J51" s="36"/>
      <c r="K51" s="64"/>
      <c r="L51" s="64"/>
    </row>
    <row r="52" spans="1:12" ht="17.25" customHeight="1">
      <c r="A52" s="9"/>
      <c r="B52" s="9"/>
      <c r="C52" s="11" t="s">
        <v>57</v>
      </c>
      <c r="D52" s="16"/>
      <c r="E52" s="16"/>
      <c r="F52" s="17">
        <v>202</v>
      </c>
      <c r="G52" s="17"/>
      <c r="H52" s="36"/>
      <c r="I52" s="36"/>
      <c r="J52" s="36"/>
      <c r="K52" s="64"/>
      <c r="L52" s="64"/>
    </row>
    <row r="53" spans="1:12" ht="17.25" customHeight="1">
      <c r="A53" s="9"/>
      <c r="B53" s="9"/>
      <c r="C53" s="19" t="s">
        <v>58</v>
      </c>
      <c r="D53" s="16"/>
      <c r="E53" s="16"/>
      <c r="F53" s="20">
        <v>652</v>
      </c>
      <c r="G53" s="20"/>
      <c r="H53" s="36"/>
      <c r="I53" s="36"/>
      <c r="J53" s="36"/>
      <c r="K53" s="64"/>
      <c r="L53" s="64"/>
    </row>
    <row r="54" spans="1:12" ht="17.25" customHeight="1">
      <c r="A54" s="9"/>
      <c r="B54" s="9"/>
      <c r="C54" s="19" t="s">
        <v>59</v>
      </c>
      <c r="D54" s="16"/>
      <c r="E54" s="16"/>
      <c r="F54" s="20">
        <v>2296</v>
      </c>
      <c r="G54" s="20"/>
      <c r="H54" s="36"/>
      <c r="I54" s="36"/>
      <c r="J54" s="36"/>
      <c r="K54" s="64"/>
      <c r="L54" s="64"/>
    </row>
    <row r="55" spans="1:12" ht="17.25" customHeight="1">
      <c r="A55" s="9"/>
      <c r="B55" s="9"/>
      <c r="C55" s="11" t="s">
        <v>60</v>
      </c>
      <c r="D55" s="16"/>
      <c r="E55" s="16"/>
      <c r="F55" s="17">
        <v>4006</v>
      </c>
      <c r="G55" s="17"/>
      <c r="H55" s="36"/>
      <c r="I55" s="36"/>
      <c r="J55" s="36"/>
      <c r="K55" s="64"/>
      <c r="L55" s="64"/>
    </row>
    <row r="56" spans="1:12" ht="17.25" customHeight="1">
      <c r="A56" s="9"/>
      <c r="B56" s="9"/>
      <c r="C56" s="11" t="s">
        <v>61</v>
      </c>
      <c r="D56" s="16"/>
      <c r="E56" s="16"/>
      <c r="F56" s="17">
        <v>1270</v>
      </c>
      <c r="G56" s="17"/>
      <c r="H56" s="36"/>
      <c r="I56" s="36"/>
      <c r="J56" s="36"/>
      <c r="K56" s="64"/>
      <c r="L56" s="64"/>
    </row>
    <row r="57" spans="1:12" ht="17.25" customHeight="1">
      <c r="A57" s="9"/>
      <c r="B57" s="9"/>
      <c r="C57" s="11" t="s">
        <v>62</v>
      </c>
      <c r="D57" s="16"/>
      <c r="E57" s="16"/>
      <c r="F57" s="17">
        <v>1062</v>
      </c>
      <c r="G57" s="17"/>
      <c r="H57" s="36"/>
      <c r="I57" s="36"/>
      <c r="J57" s="36"/>
      <c r="K57" s="64"/>
      <c r="L57" s="64"/>
    </row>
    <row r="58" spans="1:12" ht="17.25" customHeight="1">
      <c r="A58" s="9"/>
      <c r="B58" s="9"/>
      <c r="C58" s="11" t="s">
        <v>63</v>
      </c>
      <c r="D58" s="16"/>
      <c r="E58" s="16"/>
      <c r="F58" s="20">
        <v>1252</v>
      </c>
      <c r="G58" s="20"/>
      <c r="H58" s="36"/>
      <c r="I58" s="36"/>
      <c r="J58" s="36"/>
      <c r="K58" s="64"/>
      <c r="L58" s="64"/>
    </row>
    <row r="59" spans="1:12" ht="17.25" customHeight="1">
      <c r="A59" s="9"/>
      <c r="B59" s="9"/>
      <c r="C59" s="19" t="s">
        <v>64</v>
      </c>
      <c r="D59" s="16"/>
      <c r="E59" s="16"/>
      <c r="F59" s="20">
        <v>896</v>
      </c>
      <c r="G59" s="20"/>
      <c r="H59" s="36"/>
      <c r="I59" s="36"/>
      <c r="J59" s="36"/>
      <c r="K59" s="64"/>
      <c r="L59" s="64"/>
    </row>
    <row r="60" spans="1:12" ht="17.25" customHeight="1">
      <c r="A60" s="9"/>
      <c r="B60" s="9"/>
      <c r="C60" s="11" t="s">
        <v>65</v>
      </c>
      <c r="D60" s="16"/>
      <c r="E60" s="16"/>
      <c r="F60" s="17">
        <v>796</v>
      </c>
      <c r="G60" s="17"/>
      <c r="H60" s="36"/>
      <c r="I60" s="36"/>
      <c r="J60" s="36"/>
      <c r="K60" s="64"/>
      <c r="L60" s="64"/>
    </row>
    <row r="61" spans="1:12" ht="17.25" customHeight="1">
      <c r="A61" s="9"/>
      <c r="B61" s="9"/>
      <c r="C61" s="11" t="s">
        <v>66</v>
      </c>
      <c r="D61" s="16"/>
      <c r="E61" s="16"/>
      <c r="F61" s="17">
        <v>456</v>
      </c>
      <c r="G61" s="17"/>
      <c r="H61" s="36"/>
      <c r="I61" s="36"/>
      <c r="J61" s="36"/>
      <c r="K61" s="64"/>
      <c r="L61" s="64"/>
    </row>
    <row r="62" spans="1:12" ht="17.25" customHeight="1">
      <c r="A62" s="9"/>
      <c r="B62" s="9"/>
      <c r="C62" s="11" t="s">
        <v>67</v>
      </c>
      <c r="D62" s="16"/>
      <c r="E62" s="16"/>
      <c r="F62" s="17">
        <v>7884</v>
      </c>
      <c r="G62" s="17"/>
      <c r="H62" s="36"/>
      <c r="I62" s="36"/>
      <c r="J62" s="36"/>
      <c r="K62" s="64"/>
      <c r="L62" s="64"/>
    </row>
    <row r="63" spans="1:12" ht="17.25" customHeight="1">
      <c r="A63" s="9"/>
      <c r="B63" s="9"/>
      <c r="C63" s="11" t="s">
        <v>68</v>
      </c>
      <c r="D63" s="16"/>
      <c r="E63" s="16"/>
      <c r="F63" s="17">
        <v>1024</v>
      </c>
      <c r="G63" s="17"/>
      <c r="H63" s="36"/>
      <c r="I63" s="36"/>
      <c r="J63" s="36"/>
      <c r="K63" s="64"/>
      <c r="L63" s="64"/>
    </row>
    <row r="64" spans="1:12" ht="17.25" customHeight="1">
      <c r="A64" s="9"/>
      <c r="B64" s="9"/>
      <c r="C64" s="11" t="s">
        <v>69</v>
      </c>
      <c r="D64" s="16">
        <v>175</v>
      </c>
      <c r="E64" s="16">
        <v>0</v>
      </c>
      <c r="F64" s="14">
        <f>SUM(D64+E64)</f>
        <v>175</v>
      </c>
      <c r="G64" s="17"/>
      <c r="H64" s="36"/>
      <c r="I64" s="36"/>
      <c r="J64" s="36"/>
      <c r="K64" s="106">
        <v>8</v>
      </c>
      <c r="L64" s="106">
        <v>53</v>
      </c>
    </row>
    <row r="65" spans="1:14" ht="17.25" customHeight="1">
      <c r="A65" s="9"/>
      <c r="B65" s="9"/>
      <c r="C65" s="11" t="s">
        <v>70</v>
      </c>
      <c r="D65" s="16"/>
      <c r="E65" s="16"/>
      <c r="F65" s="17">
        <v>366</v>
      </c>
      <c r="G65" s="17"/>
      <c r="H65" s="36"/>
      <c r="I65" s="36"/>
      <c r="J65" s="36"/>
      <c r="K65" s="64"/>
      <c r="L65" s="64"/>
    </row>
    <row r="66" spans="1:14" ht="17.25" customHeight="1">
      <c r="A66" s="9"/>
      <c r="B66" s="9"/>
      <c r="C66" s="11" t="s">
        <v>71</v>
      </c>
      <c r="D66" s="16"/>
      <c r="E66" s="16"/>
      <c r="F66" s="17">
        <v>708</v>
      </c>
      <c r="G66" s="17"/>
      <c r="H66" s="36"/>
      <c r="I66" s="36"/>
      <c r="J66" s="36"/>
      <c r="K66" s="64"/>
      <c r="L66" s="64"/>
    </row>
    <row r="67" spans="1:14" ht="17.25" customHeight="1">
      <c r="A67" s="9"/>
      <c r="B67" s="9"/>
      <c r="C67" s="11" t="s">
        <v>72</v>
      </c>
      <c r="D67" s="16"/>
      <c r="E67" s="16"/>
      <c r="F67" s="17">
        <v>762</v>
      </c>
      <c r="G67" s="17"/>
      <c r="H67" s="36"/>
      <c r="I67" s="36"/>
      <c r="J67" s="36"/>
      <c r="K67" s="64"/>
      <c r="L67" s="64"/>
    </row>
    <row r="68" spans="1:14" ht="17.25" customHeight="1">
      <c r="A68" s="21"/>
      <c r="B68" s="21"/>
      <c r="C68" s="22"/>
      <c r="D68" s="23"/>
      <c r="E68" s="23"/>
      <c r="F68" s="110"/>
      <c r="G68" s="110"/>
      <c r="H68" s="105"/>
      <c r="I68" s="105"/>
      <c r="J68" s="105"/>
      <c r="K68" s="109"/>
      <c r="L68" s="109"/>
    </row>
    <row r="69" spans="1:14" s="89" customFormat="1" ht="17.25" customHeight="1">
      <c r="A69" s="141" t="s">
        <v>73</v>
      </c>
      <c r="B69" s="5" t="s">
        <v>74</v>
      </c>
      <c r="C69" s="6"/>
      <c r="D69" s="18"/>
      <c r="E69" s="18"/>
      <c r="F69" s="111"/>
      <c r="G69" s="111"/>
      <c r="H69" s="56"/>
      <c r="I69" s="56"/>
      <c r="J69" s="56"/>
      <c r="K69" s="65"/>
      <c r="L69" s="65"/>
    </row>
    <row r="70" spans="1:14" ht="17.25" customHeight="1">
      <c r="A70" s="9"/>
      <c r="B70" s="9"/>
      <c r="C70" s="11" t="s">
        <v>75</v>
      </c>
      <c r="D70" s="16">
        <v>1837</v>
      </c>
      <c r="E70" s="16">
        <v>30</v>
      </c>
      <c r="F70" s="41">
        <v>1867</v>
      </c>
      <c r="G70" s="41"/>
      <c r="H70" s="36">
        <v>1867</v>
      </c>
      <c r="I70" s="36">
        <v>0</v>
      </c>
      <c r="J70" s="36">
        <v>0</v>
      </c>
      <c r="K70" s="64">
        <v>14</v>
      </c>
      <c r="L70" s="64">
        <v>76</v>
      </c>
    </row>
    <row r="71" spans="1:14" ht="17.25" customHeight="1">
      <c r="A71" s="9"/>
      <c r="B71" s="9"/>
      <c r="C71" s="11" t="s">
        <v>76</v>
      </c>
      <c r="D71" s="16">
        <v>1049</v>
      </c>
      <c r="E71" s="16">
        <v>0</v>
      </c>
      <c r="F71" s="41">
        <v>1049</v>
      </c>
      <c r="G71" s="41"/>
      <c r="H71" s="36">
        <v>1049</v>
      </c>
      <c r="I71" s="36">
        <v>0</v>
      </c>
      <c r="J71" s="36">
        <v>0</v>
      </c>
      <c r="K71" s="64">
        <v>0</v>
      </c>
      <c r="L71" s="64">
        <v>51</v>
      </c>
    </row>
    <row r="72" spans="1:14" ht="17.25" customHeight="1">
      <c r="A72" s="9"/>
      <c r="B72" s="9"/>
      <c r="C72" s="11" t="s">
        <v>77</v>
      </c>
      <c r="D72" s="16">
        <v>338</v>
      </c>
      <c r="E72" s="16">
        <v>0</v>
      </c>
      <c r="F72" s="41">
        <v>338</v>
      </c>
      <c r="G72" s="41"/>
      <c r="H72" s="36">
        <v>338</v>
      </c>
      <c r="I72" s="36">
        <v>0</v>
      </c>
      <c r="J72" s="36">
        <v>0</v>
      </c>
      <c r="K72" s="64">
        <v>10</v>
      </c>
      <c r="L72" s="64">
        <v>43</v>
      </c>
    </row>
    <row r="73" spans="1:14" ht="17.25" customHeight="1">
      <c r="A73" s="9"/>
      <c r="B73" s="9"/>
      <c r="C73" s="11" t="s">
        <v>78</v>
      </c>
      <c r="D73" s="16">
        <v>1331</v>
      </c>
      <c r="E73" s="16">
        <v>0</v>
      </c>
      <c r="F73" s="41">
        <v>1331</v>
      </c>
      <c r="G73" s="41"/>
      <c r="H73" s="36">
        <v>1331</v>
      </c>
      <c r="I73" s="36">
        <v>0</v>
      </c>
      <c r="J73" s="36">
        <v>0</v>
      </c>
      <c r="K73" s="64">
        <v>13</v>
      </c>
      <c r="L73" s="64">
        <v>79</v>
      </c>
    </row>
    <row r="74" spans="1:14" ht="17.25" customHeight="1">
      <c r="A74" s="9"/>
      <c r="B74" s="9"/>
      <c r="C74" s="11" t="s">
        <v>79</v>
      </c>
      <c r="D74" s="16">
        <v>468</v>
      </c>
      <c r="E74" s="16">
        <v>0</v>
      </c>
      <c r="F74" s="41">
        <v>468</v>
      </c>
      <c r="G74" s="41"/>
      <c r="H74" s="36">
        <v>468</v>
      </c>
      <c r="I74" s="36">
        <v>0</v>
      </c>
      <c r="J74" s="36">
        <v>0</v>
      </c>
      <c r="K74" s="64">
        <v>17</v>
      </c>
      <c r="L74" s="64">
        <v>65</v>
      </c>
    </row>
    <row r="75" spans="1:14" ht="17.25" customHeight="1">
      <c r="A75" s="9"/>
      <c r="B75" s="9"/>
      <c r="C75" s="11" t="s">
        <v>80</v>
      </c>
      <c r="D75" s="16">
        <v>185</v>
      </c>
      <c r="E75" s="16">
        <v>0</v>
      </c>
      <c r="F75" s="41">
        <v>185</v>
      </c>
      <c r="G75" s="41"/>
      <c r="H75" s="36">
        <v>185</v>
      </c>
      <c r="I75" s="36">
        <v>0</v>
      </c>
      <c r="J75" s="36">
        <v>0</v>
      </c>
      <c r="K75" s="64">
        <v>12</v>
      </c>
      <c r="L75" s="64">
        <v>59</v>
      </c>
      <c r="N75" s="114"/>
    </row>
    <row r="76" spans="1:14" ht="17.25" customHeight="1">
      <c r="A76" s="9"/>
      <c r="B76" s="9"/>
      <c r="C76" s="11" t="s">
        <v>81</v>
      </c>
      <c r="D76" s="16">
        <v>472</v>
      </c>
      <c r="E76" s="16">
        <v>0</v>
      </c>
      <c r="F76" s="41">
        <v>472</v>
      </c>
      <c r="G76" s="41"/>
      <c r="H76" s="36">
        <v>472</v>
      </c>
      <c r="I76" s="36">
        <v>0</v>
      </c>
      <c r="J76" s="36">
        <v>10</v>
      </c>
      <c r="K76" s="64">
        <v>12</v>
      </c>
      <c r="L76" s="64">
        <v>29</v>
      </c>
      <c r="N76" s="114"/>
    </row>
    <row r="77" spans="1:14" ht="17.25" customHeight="1">
      <c r="A77" s="9"/>
      <c r="B77" s="9"/>
      <c r="C77" s="11" t="s">
        <v>82</v>
      </c>
      <c r="D77" s="16">
        <v>937</v>
      </c>
      <c r="E77" s="16"/>
      <c r="F77" s="41">
        <v>937</v>
      </c>
      <c r="G77" s="41"/>
      <c r="H77" s="36">
        <v>937</v>
      </c>
      <c r="I77" s="36">
        <v>0</v>
      </c>
      <c r="J77" s="36">
        <v>0</v>
      </c>
      <c r="K77" s="64">
        <v>7</v>
      </c>
      <c r="L77" s="64">
        <v>80</v>
      </c>
      <c r="N77" s="114"/>
    </row>
    <row r="78" spans="1:14" ht="17.25" customHeight="1">
      <c r="A78" s="9"/>
      <c r="B78" s="9"/>
      <c r="C78" s="11" t="s">
        <v>83</v>
      </c>
      <c r="D78" s="16">
        <v>1117</v>
      </c>
      <c r="E78" s="16">
        <v>0</v>
      </c>
      <c r="F78" s="41">
        <v>1117</v>
      </c>
      <c r="G78" s="41"/>
      <c r="H78" s="36">
        <v>1117</v>
      </c>
      <c r="I78" s="36">
        <v>0</v>
      </c>
      <c r="J78" s="36">
        <v>0</v>
      </c>
      <c r="K78" s="64">
        <v>7</v>
      </c>
      <c r="L78" s="64">
        <v>59</v>
      </c>
      <c r="N78" s="115"/>
    </row>
    <row r="79" spans="1:14" ht="17.25" customHeight="1">
      <c r="A79" s="9"/>
      <c r="B79" s="9"/>
      <c r="C79" s="11" t="s">
        <v>84</v>
      </c>
      <c r="D79" s="16">
        <v>452</v>
      </c>
      <c r="E79" s="16">
        <v>0</v>
      </c>
      <c r="F79" s="41">
        <f>SUM(D79+E79)</f>
        <v>452</v>
      </c>
      <c r="G79" s="41"/>
      <c r="H79" s="36">
        <v>452</v>
      </c>
      <c r="I79" s="36">
        <v>0</v>
      </c>
      <c r="J79" s="36">
        <v>0</v>
      </c>
      <c r="K79" s="64">
        <v>13</v>
      </c>
      <c r="L79" s="64">
        <v>73</v>
      </c>
      <c r="N79" s="114"/>
    </row>
    <row r="80" spans="1:14" ht="17.25" customHeight="1">
      <c r="A80" s="9"/>
      <c r="B80" s="9"/>
      <c r="C80" s="11" t="s">
        <v>85</v>
      </c>
      <c r="D80" s="16">
        <v>390</v>
      </c>
      <c r="E80" s="16">
        <v>0</v>
      </c>
      <c r="F80" s="41">
        <v>390</v>
      </c>
      <c r="G80" s="41"/>
      <c r="H80" s="36">
        <v>390</v>
      </c>
      <c r="I80" s="36">
        <v>0</v>
      </c>
      <c r="J80" s="36">
        <v>0</v>
      </c>
      <c r="K80" s="64">
        <v>7</v>
      </c>
      <c r="L80" s="64">
        <v>39</v>
      </c>
      <c r="N80" s="115"/>
    </row>
    <row r="81" spans="1:14" ht="17.25" customHeight="1">
      <c r="A81" s="9"/>
      <c r="B81" s="9"/>
      <c r="C81" s="11" t="s">
        <v>86</v>
      </c>
      <c r="D81" s="16">
        <v>581</v>
      </c>
      <c r="E81" s="16">
        <v>0</v>
      </c>
      <c r="F81" s="41">
        <v>581</v>
      </c>
      <c r="G81" s="41"/>
      <c r="H81" s="36">
        <v>581</v>
      </c>
      <c r="I81" s="36">
        <v>0</v>
      </c>
      <c r="J81" s="36">
        <v>0</v>
      </c>
      <c r="K81" s="64">
        <v>8</v>
      </c>
      <c r="L81" s="64">
        <v>54</v>
      </c>
      <c r="N81" s="115"/>
    </row>
    <row r="82" spans="1:14" ht="17.25" customHeight="1">
      <c r="A82" s="9"/>
      <c r="B82" s="9"/>
      <c r="C82" s="11" t="s">
        <v>87</v>
      </c>
      <c r="D82" s="16">
        <v>114</v>
      </c>
      <c r="E82" s="16">
        <v>1</v>
      </c>
      <c r="F82" s="41">
        <v>115</v>
      </c>
      <c r="G82" s="41"/>
      <c r="H82" s="36">
        <v>115</v>
      </c>
      <c r="I82" s="36">
        <v>0</v>
      </c>
      <c r="J82" s="36">
        <v>0</v>
      </c>
      <c r="K82" s="64">
        <v>3</v>
      </c>
      <c r="L82" s="64">
        <v>25</v>
      </c>
      <c r="N82" s="115"/>
    </row>
    <row r="83" spans="1:14" ht="17.25" customHeight="1">
      <c r="A83" s="9"/>
      <c r="B83" s="9"/>
      <c r="C83" s="11" t="s">
        <v>88</v>
      </c>
      <c r="D83" s="16">
        <v>39</v>
      </c>
      <c r="E83" s="16">
        <v>1</v>
      </c>
      <c r="F83" s="41">
        <v>40</v>
      </c>
      <c r="G83" s="41"/>
      <c r="H83" s="36">
        <v>40</v>
      </c>
      <c r="I83" s="36">
        <v>0</v>
      </c>
      <c r="J83" s="36">
        <v>0</v>
      </c>
      <c r="K83" s="64">
        <v>11</v>
      </c>
      <c r="L83" s="64">
        <v>0</v>
      </c>
      <c r="N83" s="115"/>
    </row>
    <row r="84" spans="1:14" ht="17.25" customHeight="1">
      <c r="A84" s="9"/>
      <c r="B84" s="9"/>
      <c r="C84" s="11" t="s">
        <v>89</v>
      </c>
      <c r="D84" s="16">
        <v>48</v>
      </c>
      <c r="E84" s="16">
        <v>0</v>
      </c>
      <c r="F84" s="41">
        <v>48</v>
      </c>
      <c r="G84" s="41"/>
      <c r="H84" s="36">
        <v>48</v>
      </c>
      <c r="I84" s="36">
        <v>0</v>
      </c>
      <c r="J84" s="36">
        <v>0</v>
      </c>
      <c r="K84" s="64">
        <v>2</v>
      </c>
      <c r="L84" s="64">
        <v>16</v>
      </c>
    </row>
    <row r="85" spans="1:14" ht="17.25" customHeight="1">
      <c r="A85" s="9"/>
      <c r="B85" s="9"/>
      <c r="C85" s="11" t="s">
        <v>90</v>
      </c>
      <c r="D85" s="16">
        <v>345</v>
      </c>
      <c r="E85" s="16">
        <v>0</v>
      </c>
      <c r="F85" s="41">
        <v>345</v>
      </c>
      <c r="G85" s="41"/>
      <c r="H85" s="36">
        <v>345</v>
      </c>
      <c r="I85" s="36">
        <v>0</v>
      </c>
      <c r="J85" s="36">
        <v>0</v>
      </c>
      <c r="K85" s="64">
        <v>4</v>
      </c>
      <c r="L85" s="64">
        <v>69</v>
      </c>
      <c r="N85" s="115"/>
    </row>
    <row r="86" spans="1:14" ht="17.25" customHeight="1">
      <c r="A86" s="9"/>
      <c r="B86" s="9"/>
      <c r="C86" s="11" t="s">
        <v>91</v>
      </c>
      <c r="D86" s="16">
        <v>479</v>
      </c>
      <c r="E86" s="16">
        <v>0</v>
      </c>
      <c r="F86" s="41">
        <v>479</v>
      </c>
      <c r="G86" s="41"/>
      <c r="H86" s="36">
        <v>479</v>
      </c>
      <c r="I86" s="36">
        <v>0</v>
      </c>
      <c r="J86" s="36">
        <v>0</v>
      </c>
      <c r="K86" s="64">
        <v>5</v>
      </c>
      <c r="L86" s="64">
        <v>49</v>
      </c>
    </row>
    <row r="87" spans="1:14" ht="17.25" customHeight="1">
      <c r="A87" s="9"/>
      <c r="B87" s="9"/>
      <c r="C87" s="11" t="s">
        <v>92</v>
      </c>
      <c r="D87" s="16">
        <v>330</v>
      </c>
      <c r="E87" s="16">
        <v>0</v>
      </c>
      <c r="F87" s="41">
        <v>370</v>
      </c>
      <c r="G87" s="41"/>
      <c r="H87" s="36">
        <v>370</v>
      </c>
      <c r="I87" s="36">
        <v>0</v>
      </c>
      <c r="J87" s="36">
        <v>0</v>
      </c>
      <c r="K87" s="64">
        <v>4</v>
      </c>
      <c r="L87" s="64">
        <v>33</v>
      </c>
      <c r="N87" s="115"/>
    </row>
    <row r="88" spans="1:14" ht="17.25" customHeight="1">
      <c r="A88" s="9"/>
      <c r="B88" s="9"/>
      <c r="C88" s="11" t="s">
        <v>93</v>
      </c>
      <c r="D88" s="16">
        <v>125</v>
      </c>
      <c r="E88" s="16">
        <v>0</v>
      </c>
      <c r="F88" s="41">
        <v>125</v>
      </c>
      <c r="G88" s="41"/>
      <c r="H88" s="36">
        <v>125</v>
      </c>
      <c r="I88" s="36">
        <v>0</v>
      </c>
      <c r="J88" s="36">
        <v>0</v>
      </c>
      <c r="K88" s="64">
        <v>2</v>
      </c>
      <c r="L88" s="64">
        <v>13</v>
      </c>
    </row>
    <row r="89" spans="1:14" ht="17.25" customHeight="1">
      <c r="A89" s="21"/>
      <c r="B89" s="21"/>
      <c r="C89" s="112"/>
      <c r="D89" s="23"/>
      <c r="E89" s="23"/>
      <c r="F89" s="110"/>
      <c r="G89" s="110"/>
      <c r="H89" s="105"/>
      <c r="I89" s="105"/>
      <c r="J89" s="105"/>
      <c r="K89" s="109"/>
      <c r="L89" s="109"/>
      <c r="N89" s="115"/>
    </row>
    <row r="90" spans="1:14" s="89" customFormat="1" ht="17.25" customHeight="1">
      <c r="A90" s="141" t="s">
        <v>94</v>
      </c>
      <c r="B90" s="5" t="s">
        <v>95</v>
      </c>
      <c r="C90" s="6"/>
      <c r="D90" s="18"/>
      <c r="E90" s="18"/>
      <c r="F90" s="56"/>
      <c r="G90" s="56"/>
      <c r="H90" s="56"/>
      <c r="I90" s="56"/>
      <c r="J90" s="56"/>
      <c r="K90" s="65"/>
      <c r="L90" s="65"/>
    </row>
    <row r="91" spans="1:14" ht="17.25" customHeight="1">
      <c r="A91" s="9"/>
      <c r="B91" s="9"/>
      <c r="C91" s="11" t="s">
        <v>96</v>
      </c>
      <c r="D91" s="16">
        <v>1462</v>
      </c>
      <c r="E91" s="16">
        <v>0</v>
      </c>
      <c r="F91" s="41">
        <f t="shared" ref="F91:F102" si="1">SUM(D91+E91)</f>
        <v>1462</v>
      </c>
      <c r="G91" s="41"/>
      <c r="H91" s="36">
        <v>0</v>
      </c>
      <c r="I91" s="36">
        <v>0</v>
      </c>
      <c r="J91" s="36">
        <v>350</v>
      </c>
      <c r="K91" s="64">
        <v>11</v>
      </c>
      <c r="L91" s="64">
        <v>155</v>
      </c>
      <c r="N91" s="114"/>
    </row>
    <row r="92" spans="1:14" ht="17.25" customHeight="1">
      <c r="A92" s="9"/>
      <c r="B92" s="9"/>
      <c r="C92" s="11" t="s">
        <v>97</v>
      </c>
      <c r="D92" s="16">
        <v>2900</v>
      </c>
      <c r="E92" s="16">
        <v>0</v>
      </c>
      <c r="F92" s="41">
        <f t="shared" si="1"/>
        <v>2900</v>
      </c>
      <c r="G92" s="41"/>
      <c r="H92" s="36">
        <v>0</v>
      </c>
      <c r="I92" s="36">
        <v>0</v>
      </c>
      <c r="J92" s="36">
        <v>0</v>
      </c>
      <c r="K92" s="64">
        <v>20</v>
      </c>
      <c r="L92" s="64">
        <v>174</v>
      </c>
      <c r="N92" s="114"/>
    </row>
    <row r="93" spans="1:14" ht="17.25" customHeight="1">
      <c r="A93" s="9"/>
      <c r="B93" s="9"/>
      <c r="C93" s="11" t="s">
        <v>98</v>
      </c>
      <c r="D93" s="16">
        <v>1744</v>
      </c>
      <c r="E93" s="16">
        <v>0</v>
      </c>
      <c r="F93" s="41">
        <f t="shared" si="1"/>
        <v>1744</v>
      </c>
      <c r="G93" s="41"/>
      <c r="H93" s="36">
        <v>0</v>
      </c>
      <c r="I93" s="36">
        <v>0</v>
      </c>
      <c r="J93" s="36">
        <v>616</v>
      </c>
      <c r="K93" s="64">
        <v>14</v>
      </c>
      <c r="L93" s="64">
        <v>0</v>
      </c>
      <c r="N93" s="114"/>
    </row>
    <row r="94" spans="1:14" ht="17.25" customHeight="1">
      <c r="A94" s="9"/>
      <c r="B94" s="9"/>
      <c r="C94" s="11" t="s">
        <v>99</v>
      </c>
      <c r="D94" s="16">
        <v>2795</v>
      </c>
      <c r="E94" s="16">
        <v>0</v>
      </c>
      <c r="F94" s="41">
        <f t="shared" si="1"/>
        <v>2795</v>
      </c>
      <c r="G94" s="41"/>
      <c r="H94" s="36">
        <v>0</v>
      </c>
      <c r="I94" s="36">
        <v>0</v>
      </c>
      <c r="J94" s="36">
        <v>0</v>
      </c>
      <c r="K94" s="64">
        <v>21</v>
      </c>
      <c r="L94" s="64">
        <v>233</v>
      </c>
      <c r="N94" s="115"/>
    </row>
    <row r="95" spans="1:14" ht="17.25" customHeight="1">
      <c r="A95" s="9"/>
      <c r="B95" s="9"/>
      <c r="C95" s="11" t="s">
        <v>100</v>
      </c>
      <c r="D95" s="16">
        <v>1030</v>
      </c>
      <c r="E95" s="16">
        <v>0</v>
      </c>
      <c r="F95" s="41">
        <f t="shared" si="1"/>
        <v>1030</v>
      </c>
      <c r="G95" s="41"/>
      <c r="H95" s="36">
        <v>0</v>
      </c>
      <c r="I95" s="36">
        <v>0</v>
      </c>
      <c r="J95" s="36">
        <v>0</v>
      </c>
      <c r="K95" s="64">
        <v>9</v>
      </c>
      <c r="L95" s="64">
        <v>103</v>
      </c>
      <c r="N95" s="115"/>
    </row>
    <row r="96" spans="1:14" ht="17.25" customHeight="1">
      <c r="A96" s="9"/>
      <c r="B96" s="9"/>
      <c r="C96" s="11" t="s">
        <v>101</v>
      </c>
      <c r="D96" s="16">
        <v>1306</v>
      </c>
      <c r="E96" s="16">
        <v>0</v>
      </c>
      <c r="F96" s="41">
        <f t="shared" si="1"/>
        <v>1306</v>
      </c>
      <c r="G96" s="41"/>
      <c r="H96" s="36">
        <v>0</v>
      </c>
      <c r="I96" s="36">
        <v>0</v>
      </c>
      <c r="J96" s="36">
        <v>0</v>
      </c>
      <c r="K96" s="64">
        <v>15</v>
      </c>
      <c r="L96" s="64">
        <v>229</v>
      </c>
      <c r="N96" s="115"/>
    </row>
    <row r="97" spans="1:14" ht="17.25" customHeight="1">
      <c r="A97" s="9"/>
      <c r="B97" s="9"/>
      <c r="C97" s="11" t="s">
        <v>102</v>
      </c>
      <c r="D97" s="16">
        <v>705</v>
      </c>
      <c r="E97" s="16">
        <v>0</v>
      </c>
      <c r="F97" s="41">
        <f t="shared" si="1"/>
        <v>705</v>
      </c>
      <c r="G97" s="41"/>
      <c r="H97" s="36">
        <v>0</v>
      </c>
      <c r="I97" s="36">
        <v>0</v>
      </c>
      <c r="J97" s="36">
        <v>0</v>
      </c>
      <c r="K97" s="64">
        <v>12</v>
      </c>
      <c r="L97" s="64">
        <v>117</v>
      </c>
      <c r="N97" s="115"/>
    </row>
    <row r="98" spans="1:14" ht="17.25" customHeight="1">
      <c r="A98" s="9"/>
      <c r="B98" s="9"/>
      <c r="C98" s="11" t="s">
        <v>103</v>
      </c>
      <c r="D98" s="16">
        <v>0</v>
      </c>
      <c r="E98" s="16">
        <v>0</v>
      </c>
      <c r="F98" s="41">
        <f t="shared" si="1"/>
        <v>0</v>
      </c>
      <c r="G98" s="41"/>
      <c r="H98" s="36">
        <v>0</v>
      </c>
      <c r="I98" s="36">
        <v>0</v>
      </c>
      <c r="J98" s="36">
        <v>0</v>
      </c>
      <c r="K98" s="64">
        <v>18</v>
      </c>
      <c r="L98" s="64">
        <v>178</v>
      </c>
      <c r="N98" s="115"/>
    </row>
    <row r="99" spans="1:14" ht="17.25" customHeight="1">
      <c r="A99" s="9"/>
      <c r="B99" s="9"/>
      <c r="C99" s="11" t="s">
        <v>104</v>
      </c>
      <c r="D99" s="16">
        <v>0</v>
      </c>
      <c r="E99" s="16">
        <v>0</v>
      </c>
      <c r="F99" s="41">
        <f t="shared" si="1"/>
        <v>0</v>
      </c>
      <c r="G99" s="41"/>
      <c r="H99" s="36">
        <v>0</v>
      </c>
      <c r="I99" s="36">
        <v>0</v>
      </c>
      <c r="J99" s="36">
        <v>0</v>
      </c>
      <c r="K99" s="64">
        <v>16</v>
      </c>
      <c r="L99" s="64">
        <v>148</v>
      </c>
      <c r="N99" s="115"/>
    </row>
    <row r="100" spans="1:14" ht="17.25" customHeight="1">
      <c r="A100" s="9"/>
      <c r="B100" s="9"/>
      <c r="C100" s="11" t="s">
        <v>105</v>
      </c>
      <c r="D100" s="16">
        <v>2129</v>
      </c>
      <c r="E100" s="16">
        <v>0</v>
      </c>
      <c r="F100" s="41">
        <f t="shared" si="1"/>
        <v>2129</v>
      </c>
      <c r="G100" s="41"/>
      <c r="H100" s="36">
        <v>0</v>
      </c>
      <c r="I100" s="36">
        <v>0</v>
      </c>
      <c r="J100" s="36">
        <v>0</v>
      </c>
      <c r="K100" s="64">
        <v>14</v>
      </c>
      <c r="L100" s="64">
        <v>121</v>
      </c>
      <c r="N100" s="115"/>
    </row>
    <row r="101" spans="1:14" ht="17.25" customHeight="1">
      <c r="A101" s="9"/>
      <c r="B101" s="9"/>
      <c r="C101" s="11" t="s">
        <v>106</v>
      </c>
      <c r="D101" s="16">
        <v>1599</v>
      </c>
      <c r="E101" s="16">
        <v>0</v>
      </c>
      <c r="F101" s="41">
        <f t="shared" si="1"/>
        <v>1599</v>
      </c>
      <c r="G101" s="41"/>
      <c r="H101" s="36">
        <v>0</v>
      </c>
      <c r="I101" s="36">
        <v>0</v>
      </c>
      <c r="J101" s="36">
        <v>0</v>
      </c>
      <c r="K101" s="64">
        <v>7</v>
      </c>
      <c r="L101" s="64">
        <v>35</v>
      </c>
      <c r="N101" s="115"/>
    </row>
    <row r="102" spans="1:14" ht="17.25" customHeight="1">
      <c r="A102" s="9"/>
      <c r="B102" s="9"/>
      <c r="C102" s="11" t="s">
        <v>107</v>
      </c>
      <c r="D102" s="16">
        <v>337</v>
      </c>
      <c r="E102" s="16">
        <v>13</v>
      </c>
      <c r="F102" s="41">
        <f t="shared" si="1"/>
        <v>350</v>
      </c>
      <c r="G102" s="41"/>
      <c r="H102" s="36">
        <v>0</v>
      </c>
      <c r="I102" s="36">
        <v>0</v>
      </c>
      <c r="J102" s="36">
        <v>0</v>
      </c>
      <c r="K102" s="64">
        <v>12</v>
      </c>
      <c r="L102" s="64">
        <v>58</v>
      </c>
    </row>
    <row r="103" spans="1:14" ht="17.25" customHeight="1">
      <c r="A103" s="21"/>
      <c r="B103" s="21"/>
      <c r="C103" s="22"/>
      <c r="D103" s="23"/>
      <c r="E103" s="23"/>
      <c r="F103" s="110"/>
      <c r="G103" s="110"/>
      <c r="H103" s="105"/>
      <c r="I103" s="105"/>
      <c r="J103" s="105"/>
      <c r="K103" s="109"/>
      <c r="L103" s="109"/>
    </row>
    <row r="104" spans="1:14" s="89" customFormat="1" ht="17.25" customHeight="1">
      <c r="A104" s="141" t="s">
        <v>108</v>
      </c>
      <c r="B104" s="5" t="s">
        <v>109</v>
      </c>
      <c r="C104" s="6"/>
      <c r="D104" s="18"/>
      <c r="E104" s="18"/>
      <c r="F104" s="56"/>
      <c r="G104" s="56"/>
      <c r="H104" s="56"/>
      <c r="I104" s="56"/>
      <c r="J104" s="56"/>
      <c r="K104" s="65"/>
      <c r="L104" s="65"/>
    </row>
    <row r="105" spans="1:14" ht="17.25" customHeight="1">
      <c r="A105" s="9"/>
      <c r="B105" s="9"/>
      <c r="C105" s="11" t="s">
        <v>110</v>
      </c>
      <c r="D105" s="16">
        <v>0</v>
      </c>
      <c r="E105" s="16">
        <v>0</v>
      </c>
      <c r="F105" s="17">
        <v>630</v>
      </c>
      <c r="G105" s="17"/>
      <c r="H105" s="36">
        <v>0</v>
      </c>
      <c r="I105" s="36">
        <v>0</v>
      </c>
      <c r="J105" s="36">
        <v>0</v>
      </c>
      <c r="K105" s="64"/>
      <c r="L105" s="64"/>
    </row>
    <row r="106" spans="1:14" ht="17.25" customHeight="1">
      <c r="A106" s="9"/>
      <c r="B106" s="9"/>
      <c r="C106" s="11" t="s">
        <v>111</v>
      </c>
      <c r="D106" s="16">
        <v>0</v>
      </c>
      <c r="E106" s="16">
        <v>0</v>
      </c>
      <c r="F106" s="17">
        <v>924</v>
      </c>
      <c r="G106" s="17"/>
      <c r="H106" s="36">
        <v>0</v>
      </c>
      <c r="I106" s="36">
        <v>0</v>
      </c>
      <c r="J106" s="36">
        <v>0</v>
      </c>
      <c r="K106" s="64"/>
      <c r="L106" s="64"/>
    </row>
    <row r="107" spans="1:14" ht="17.25" customHeight="1">
      <c r="A107" s="9"/>
      <c r="B107" s="9"/>
      <c r="C107" s="11" t="s">
        <v>112</v>
      </c>
      <c r="D107" s="16">
        <v>0</v>
      </c>
      <c r="E107" s="16">
        <v>0</v>
      </c>
      <c r="F107" s="17">
        <v>210</v>
      </c>
      <c r="G107" s="17"/>
      <c r="H107" s="36">
        <v>0</v>
      </c>
      <c r="I107" s="36">
        <v>0</v>
      </c>
      <c r="J107" s="36">
        <v>0</v>
      </c>
      <c r="K107" s="64"/>
      <c r="L107" s="64"/>
    </row>
    <row r="108" spans="1:14" ht="17.25" customHeight="1">
      <c r="A108" s="9"/>
      <c r="B108" s="9"/>
      <c r="C108" s="11" t="s">
        <v>113</v>
      </c>
      <c r="D108" s="16">
        <v>0</v>
      </c>
      <c r="E108" s="16">
        <v>0</v>
      </c>
      <c r="F108" s="17">
        <v>868</v>
      </c>
      <c r="G108" s="17"/>
      <c r="H108" s="36">
        <v>0</v>
      </c>
      <c r="I108" s="36">
        <v>0</v>
      </c>
      <c r="J108" s="36">
        <v>0</v>
      </c>
      <c r="K108" s="64"/>
      <c r="L108" s="64"/>
    </row>
    <row r="109" spans="1:14" ht="17.25" customHeight="1">
      <c r="A109" s="9"/>
      <c r="B109" s="9"/>
      <c r="C109" s="11" t="s">
        <v>114</v>
      </c>
      <c r="D109" s="16">
        <v>0</v>
      </c>
      <c r="E109" s="16">
        <v>0</v>
      </c>
      <c r="F109" s="17">
        <v>316</v>
      </c>
      <c r="G109" s="17"/>
      <c r="H109" s="36">
        <v>0</v>
      </c>
      <c r="I109" s="36">
        <v>0</v>
      </c>
      <c r="J109" s="36">
        <v>0</v>
      </c>
      <c r="K109" s="64"/>
      <c r="L109" s="64"/>
    </row>
    <row r="110" spans="1:14" ht="17.25" customHeight="1">
      <c r="A110" s="9"/>
      <c r="B110" s="9"/>
      <c r="C110" s="11" t="s">
        <v>115</v>
      </c>
      <c r="D110" s="16">
        <v>469</v>
      </c>
      <c r="E110" s="16">
        <v>0</v>
      </c>
      <c r="F110" s="17">
        <f>SUM(D110+E110)</f>
        <v>469</v>
      </c>
      <c r="G110" s="17"/>
      <c r="H110" s="36">
        <v>469</v>
      </c>
      <c r="I110" s="36">
        <v>0</v>
      </c>
      <c r="J110" s="36">
        <v>0</v>
      </c>
      <c r="K110" s="64">
        <v>12</v>
      </c>
      <c r="L110" s="64">
        <v>64</v>
      </c>
    </row>
    <row r="111" spans="1:14" ht="17.25" customHeight="1">
      <c r="A111" s="9"/>
      <c r="B111" s="9"/>
      <c r="C111" s="11" t="s">
        <v>116</v>
      </c>
      <c r="D111" s="16">
        <v>0</v>
      </c>
      <c r="E111" s="16">
        <v>0</v>
      </c>
      <c r="F111" s="17">
        <v>1427</v>
      </c>
      <c r="G111" s="17"/>
      <c r="H111" s="36">
        <v>0</v>
      </c>
      <c r="I111" s="36">
        <v>0</v>
      </c>
      <c r="J111" s="36">
        <v>0</v>
      </c>
      <c r="K111" s="64"/>
      <c r="L111" s="64"/>
    </row>
    <row r="112" spans="1:14" ht="17.25" customHeight="1">
      <c r="A112" s="21"/>
      <c r="B112" s="21"/>
      <c r="C112" s="22"/>
      <c r="D112" s="23"/>
      <c r="E112" s="23"/>
      <c r="F112" s="110"/>
      <c r="G112" s="110"/>
      <c r="H112" s="105"/>
      <c r="I112" s="105"/>
      <c r="J112" s="105"/>
      <c r="K112" s="109"/>
      <c r="L112" s="109"/>
    </row>
    <row r="113" spans="1:14" s="89" customFormat="1" ht="17.25" customHeight="1">
      <c r="A113" s="141" t="s">
        <v>117</v>
      </c>
      <c r="B113" s="5" t="s">
        <v>118</v>
      </c>
      <c r="C113" s="6"/>
      <c r="D113" s="18"/>
      <c r="E113" s="18"/>
      <c r="F113" s="56"/>
      <c r="G113" s="56"/>
      <c r="H113" s="56"/>
      <c r="I113" s="56"/>
      <c r="J113" s="56"/>
      <c r="K113" s="65"/>
      <c r="L113" s="65"/>
    </row>
    <row r="114" spans="1:14" ht="17.25" customHeight="1">
      <c r="A114" s="9"/>
      <c r="B114" s="9"/>
      <c r="C114" s="11" t="s">
        <v>119</v>
      </c>
      <c r="D114" s="16">
        <v>200</v>
      </c>
      <c r="E114" s="16">
        <v>0</v>
      </c>
      <c r="F114" s="17">
        <v>200</v>
      </c>
      <c r="G114" s="17"/>
      <c r="H114" s="36">
        <v>0</v>
      </c>
      <c r="I114" s="116">
        <v>0</v>
      </c>
      <c r="J114" s="36">
        <v>0</v>
      </c>
      <c r="K114" s="64">
        <v>8</v>
      </c>
      <c r="L114" s="64"/>
      <c r="M114" s="63"/>
    </row>
    <row r="115" spans="1:14" ht="17.25" customHeight="1">
      <c r="A115" s="9"/>
      <c r="B115" s="9"/>
      <c r="C115" s="11" t="s">
        <v>120</v>
      </c>
      <c r="D115" s="16">
        <v>954</v>
      </c>
      <c r="E115" s="16">
        <v>0</v>
      </c>
      <c r="F115" s="17">
        <v>954</v>
      </c>
      <c r="G115" s="17"/>
      <c r="H115" s="36">
        <v>0</v>
      </c>
      <c r="I115" s="116">
        <v>0</v>
      </c>
      <c r="J115" s="36">
        <v>0</v>
      </c>
      <c r="K115" s="64">
        <v>17</v>
      </c>
      <c r="L115" s="64"/>
      <c r="M115" s="63"/>
    </row>
    <row r="116" spans="1:14" ht="17.25" customHeight="1">
      <c r="A116" s="9"/>
      <c r="B116" s="9"/>
      <c r="C116" s="11" t="s">
        <v>121</v>
      </c>
      <c r="D116" s="16">
        <v>574</v>
      </c>
      <c r="E116" s="16">
        <v>0</v>
      </c>
      <c r="F116" s="17">
        <v>574</v>
      </c>
      <c r="G116" s="17"/>
      <c r="H116" s="36">
        <v>0</v>
      </c>
      <c r="I116" s="116">
        <v>0</v>
      </c>
      <c r="J116" s="36">
        <v>0</v>
      </c>
      <c r="K116" s="64">
        <v>16</v>
      </c>
      <c r="L116" s="64"/>
      <c r="M116" s="63"/>
    </row>
    <row r="117" spans="1:14" ht="17.25" customHeight="1">
      <c r="A117" s="9"/>
      <c r="B117" s="9"/>
      <c r="C117" s="11" t="s">
        <v>122</v>
      </c>
      <c r="D117" s="16">
        <v>0</v>
      </c>
      <c r="E117" s="16">
        <v>0</v>
      </c>
      <c r="F117" s="113" t="s">
        <v>603</v>
      </c>
      <c r="G117" s="113"/>
      <c r="H117" s="36">
        <v>0</v>
      </c>
      <c r="I117" s="116">
        <v>0</v>
      </c>
      <c r="J117" s="36">
        <v>0</v>
      </c>
      <c r="K117" s="64"/>
      <c r="L117" s="64"/>
      <c r="M117" s="114"/>
    </row>
    <row r="118" spans="1:14" ht="17.25" customHeight="1">
      <c r="A118" s="9"/>
      <c r="B118" s="9"/>
      <c r="C118" s="11" t="s">
        <v>123</v>
      </c>
      <c r="D118" s="16">
        <v>1158</v>
      </c>
      <c r="E118" s="16">
        <v>0</v>
      </c>
      <c r="F118" s="17">
        <v>1158</v>
      </c>
      <c r="G118" s="17"/>
      <c r="H118" s="36">
        <v>0</v>
      </c>
      <c r="I118" s="116">
        <v>0</v>
      </c>
      <c r="J118" s="36">
        <v>0</v>
      </c>
      <c r="K118" s="64">
        <v>7</v>
      </c>
      <c r="L118" s="64"/>
      <c r="M118" s="114"/>
      <c r="N118" s="93"/>
    </row>
    <row r="119" spans="1:14" ht="17.25" customHeight="1">
      <c r="A119" s="9"/>
      <c r="B119" s="9"/>
      <c r="C119" s="11" t="s">
        <v>124</v>
      </c>
      <c r="D119" s="16">
        <v>306</v>
      </c>
      <c r="E119" s="16">
        <v>0</v>
      </c>
      <c r="F119" s="17">
        <v>306</v>
      </c>
      <c r="G119" s="17"/>
      <c r="H119" s="36">
        <v>0</v>
      </c>
      <c r="I119" s="116">
        <v>0</v>
      </c>
      <c r="J119" s="36">
        <v>0</v>
      </c>
      <c r="K119" s="64">
        <v>4</v>
      </c>
      <c r="L119" s="64"/>
      <c r="M119" s="114"/>
      <c r="N119" s="93"/>
    </row>
    <row r="120" spans="1:14" ht="17.25" customHeight="1">
      <c r="A120" s="9"/>
      <c r="B120" s="9"/>
      <c r="C120" s="11" t="s">
        <v>125</v>
      </c>
      <c r="D120" s="16">
        <v>64</v>
      </c>
      <c r="E120" s="16">
        <v>0</v>
      </c>
      <c r="F120" s="17">
        <v>64</v>
      </c>
      <c r="G120" s="17"/>
      <c r="H120" s="36">
        <v>0</v>
      </c>
      <c r="I120" s="116">
        <v>0</v>
      </c>
      <c r="J120" s="36">
        <v>0</v>
      </c>
      <c r="K120" s="64">
        <v>13</v>
      </c>
      <c r="L120" s="64"/>
      <c r="M120" s="114"/>
      <c r="N120" s="93"/>
    </row>
    <row r="121" spans="1:14" ht="17.25" customHeight="1">
      <c r="A121" s="9"/>
      <c r="B121" s="9"/>
      <c r="C121" s="11" t="s">
        <v>126</v>
      </c>
      <c r="D121" s="16">
        <v>415</v>
      </c>
      <c r="E121" s="16">
        <v>0</v>
      </c>
      <c r="F121" s="17">
        <v>415</v>
      </c>
      <c r="G121" s="17"/>
      <c r="H121" s="36">
        <v>0</v>
      </c>
      <c r="I121" s="116">
        <v>0</v>
      </c>
      <c r="J121" s="36">
        <v>0</v>
      </c>
      <c r="K121" s="64">
        <v>10</v>
      </c>
      <c r="L121" s="64">
        <v>83</v>
      </c>
      <c r="M121" s="114"/>
      <c r="N121" s="93"/>
    </row>
    <row r="122" spans="1:14" ht="17.25" customHeight="1">
      <c r="A122" s="9"/>
      <c r="B122" s="9"/>
      <c r="C122" s="11" t="s">
        <v>127</v>
      </c>
      <c r="D122" s="16">
        <v>1384</v>
      </c>
      <c r="E122" s="16">
        <v>0</v>
      </c>
      <c r="F122" s="17">
        <f>SUM(D122+E122)</f>
        <v>1384</v>
      </c>
      <c r="G122" s="17"/>
      <c r="H122" s="36">
        <v>0</v>
      </c>
      <c r="I122" s="116">
        <v>0</v>
      </c>
      <c r="J122" s="36">
        <v>0</v>
      </c>
      <c r="K122" s="64">
        <v>12</v>
      </c>
      <c r="L122" s="64">
        <v>113</v>
      </c>
      <c r="M122" s="114"/>
      <c r="N122" s="93"/>
    </row>
    <row r="123" spans="1:14" ht="17.25" customHeight="1">
      <c r="A123" s="9"/>
      <c r="B123" s="9"/>
      <c r="C123" s="11" t="s">
        <v>128</v>
      </c>
      <c r="D123" s="16">
        <v>223</v>
      </c>
      <c r="E123" s="16">
        <v>0</v>
      </c>
      <c r="F123" s="17">
        <v>223</v>
      </c>
      <c r="G123" s="17"/>
      <c r="H123" s="36">
        <v>0</v>
      </c>
      <c r="I123" s="36">
        <v>0</v>
      </c>
      <c r="J123" s="36">
        <v>0</v>
      </c>
      <c r="K123" s="64">
        <v>8</v>
      </c>
      <c r="L123" s="64"/>
      <c r="M123" s="114"/>
      <c r="N123" s="93"/>
    </row>
    <row r="124" spans="1:14" ht="17.25" customHeight="1">
      <c r="A124" s="9"/>
      <c r="B124" s="9"/>
      <c r="C124" s="11" t="s">
        <v>129</v>
      </c>
      <c r="D124" s="16">
        <v>520</v>
      </c>
      <c r="E124" s="16">
        <v>0</v>
      </c>
      <c r="F124" s="17">
        <v>520</v>
      </c>
      <c r="G124" s="17"/>
      <c r="H124" s="36">
        <v>0</v>
      </c>
      <c r="I124" s="36">
        <v>0</v>
      </c>
      <c r="J124" s="36">
        <v>0</v>
      </c>
      <c r="K124" s="64">
        <v>8</v>
      </c>
      <c r="L124" s="64"/>
      <c r="M124" s="93"/>
      <c r="N124" s="93"/>
    </row>
    <row r="125" spans="1:14" ht="17.25" customHeight="1">
      <c r="A125" s="21"/>
      <c r="B125" s="21"/>
      <c r="C125" s="22"/>
      <c r="D125" s="23"/>
      <c r="E125" s="23"/>
      <c r="F125" s="110"/>
      <c r="G125" s="110"/>
      <c r="H125" s="105"/>
      <c r="I125" s="105"/>
      <c r="J125" s="105"/>
      <c r="K125" s="109"/>
      <c r="L125" s="109"/>
      <c r="M125" s="93"/>
      <c r="N125" s="93"/>
    </row>
    <row r="126" spans="1:14" s="89" customFormat="1" ht="17.25" customHeight="1">
      <c r="A126" s="141" t="s">
        <v>130</v>
      </c>
      <c r="B126" s="5" t="s">
        <v>131</v>
      </c>
      <c r="C126" s="6"/>
      <c r="D126" s="18"/>
      <c r="E126" s="18"/>
      <c r="F126" s="56"/>
      <c r="G126" s="56"/>
      <c r="H126" s="56"/>
      <c r="I126" s="56"/>
      <c r="J126" s="56"/>
      <c r="K126" s="65"/>
      <c r="L126" s="65"/>
    </row>
    <row r="127" spans="1:14" ht="17.25" customHeight="1">
      <c r="A127" s="9"/>
      <c r="B127" s="9"/>
      <c r="C127" s="30" t="s">
        <v>132</v>
      </c>
      <c r="D127" s="16">
        <v>728</v>
      </c>
      <c r="E127" s="16">
        <v>0</v>
      </c>
      <c r="F127" s="17">
        <f t="shared" ref="F127:F136" si="2">SUM(D127+E127)</f>
        <v>728</v>
      </c>
      <c r="G127" s="17"/>
      <c r="H127" s="36">
        <v>0</v>
      </c>
      <c r="I127" s="36">
        <v>0</v>
      </c>
      <c r="J127" s="36">
        <v>0</v>
      </c>
      <c r="K127" s="64">
        <v>8</v>
      </c>
      <c r="L127" s="64">
        <v>121</v>
      </c>
      <c r="M127" s="93"/>
      <c r="N127" s="93"/>
    </row>
    <row r="128" spans="1:14" ht="17.25" customHeight="1">
      <c r="A128" s="9"/>
      <c r="B128" s="9"/>
      <c r="C128" s="30" t="s">
        <v>133</v>
      </c>
      <c r="D128" s="16">
        <v>1897</v>
      </c>
      <c r="E128" s="16">
        <v>286</v>
      </c>
      <c r="F128" s="17">
        <f t="shared" si="2"/>
        <v>2183</v>
      </c>
      <c r="G128" s="17"/>
      <c r="H128" s="36">
        <v>0</v>
      </c>
      <c r="I128" s="36">
        <v>0</v>
      </c>
      <c r="J128" s="36">
        <v>0</v>
      </c>
      <c r="K128" s="64">
        <v>10</v>
      </c>
      <c r="L128" s="64">
        <v>141</v>
      </c>
      <c r="M128" s="93"/>
      <c r="N128" s="93"/>
    </row>
    <row r="129" spans="1:14" ht="17.25" customHeight="1">
      <c r="A129" s="9"/>
      <c r="B129" s="9"/>
      <c r="C129" s="30" t="s">
        <v>134</v>
      </c>
      <c r="D129" s="16">
        <v>2555</v>
      </c>
      <c r="E129" s="16">
        <v>0</v>
      </c>
      <c r="F129" s="17">
        <f t="shared" si="2"/>
        <v>2555</v>
      </c>
      <c r="G129" s="17"/>
      <c r="H129" s="36">
        <v>0</v>
      </c>
      <c r="I129" s="36">
        <v>0</v>
      </c>
      <c r="J129" s="36">
        <v>0</v>
      </c>
      <c r="K129" s="64">
        <v>19</v>
      </c>
      <c r="L129" s="64">
        <v>236</v>
      </c>
      <c r="M129" s="93"/>
      <c r="N129" s="93"/>
    </row>
    <row r="130" spans="1:14" ht="17.25" customHeight="1">
      <c r="A130" s="9"/>
      <c r="B130" s="9"/>
      <c r="C130" s="30" t="s">
        <v>135</v>
      </c>
      <c r="D130" s="16">
        <v>646</v>
      </c>
      <c r="E130" s="16">
        <v>0</v>
      </c>
      <c r="F130" s="17">
        <f t="shared" si="2"/>
        <v>646</v>
      </c>
      <c r="G130" s="17"/>
      <c r="H130" s="36">
        <v>0</v>
      </c>
      <c r="I130" s="36">
        <v>0</v>
      </c>
      <c r="J130" s="36">
        <v>0</v>
      </c>
      <c r="K130" s="64">
        <v>11</v>
      </c>
      <c r="L130" s="64">
        <v>163</v>
      </c>
      <c r="M130" s="93"/>
      <c r="N130" s="93"/>
    </row>
    <row r="131" spans="1:14" ht="17.25" customHeight="1">
      <c r="A131" s="9"/>
      <c r="B131" s="9"/>
      <c r="C131" s="30" t="s">
        <v>136</v>
      </c>
      <c r="D131" s="16">
        <v>468</v>
      </c>
      <c r="E131" s="16">
        <v>1</v>
      </c>
      <c r="F131" s="17">
        <f t="shared" si="2"/>
        <v>469</v>
      </c>
      <c r="G131" s="17"/>
      <c r="H131" s="36">
        <v>0</v>
      </c>
      <c r="I131" s="36">
        <v>0</v>
      </c>
      <c r="J131" s="36">
        <v>0</v>
      </c>
      <c r="K131" s="64">
        <v>12</v>
      </c>
      <c r="L131" s="64">
        <v>101</v>
      </c>
      <c r="M131" s="93"/>
      <c r="N131" s="93"/>
    </row>
    <row r="132" spans="1:14" ht="17.25" customHeight="1">
      <c r="A132" s="9"/>
      <c r="B132" s="9"/>
      <c r="C132" s="30" t="s">
        <v>137</v>
      </c>
      <c r="D132" s="16">
        <v>1218</v>
      </c>
      <c r="E132" s="16">
        <v>0</v>
      </c>
      <c r="F132" s="17">
        <f t="shared" si="2"/>
        <v>1218</v>
      </c>
      <c r="G132" s="17"/>
      <c r="H132" s="36">
        <v>0</v>
      </c>
      <c r="I132" s="36">
        <v>0</v>
      </c>
      <c r="J132" s="36">
        <v>0</v>
      </c>
      <c r="K132" s="64">
        <v>15</v>
      </c>
      <c r="L132" s="64">
        <v>203</v>
      </c>
      <c r="M132" s="93"/>
      <c r="N132" s="93"/>
    </row>
    <row r="133" spans="1:14" ht="17.25" customHeight="1">
      <c r="A133" s="9"/>
      <c r="B133" s="9"/>
      <c r="C133" s="30" t="s">
        <v>138</v>
      </c>
      <c r="D133" s="16">
        <v>1968</v>
      </c>
      <c r="E133" s="16">
        <v>0</v>
      </c>
      <c r="F133" s="17">
        <f t="shared" si="2"/>
        <v>1968</v>
      </c>
      <c r="G133" s="17"/>
      <c r="H133" s="36">
        <v>0</v>
      </c>
      <c r="I133" s="36">
        <v>0</v>
      </c>
      <c r="J133" s="36">
        <v>0</v>
      </c>
      <c r="K133" s="64">
        <v>14</v>
      </c>
      <c r="L133" s="64">
        <v>202</v>
      </c>
      <c r="M133" s="93"/>
      <c r="N133" s="93"/>
    </row>
    <row r="134" spans="1:14" ht="17.25" customHeight="1">
      <c r="A134" s="9"/>
      <c r="B134" s="9"/>
      <c r="C134" s="30" t="s">
        <v>139</v>
      </c>
      <c r="D134" s="16">
        <v>2469</v>
      </c>
      <c r="E134" s="16">
        <v>0</v>
      </c>
      <c r="F134" s="17">
        <f t="shared" si="2"/>
        <v>2469</v>
      </c>
      <c r="G134" s="17"/>
      <c r="H134" s="36">
        <v>0</v>
      </c>
      <c r="I134" s="36">
        <v>0</v>
      </c>
      <c r="J134" s="36">
        <v>0</v>
      </c>
      <c r="K134" s="64">
        <v>15</v>
      </c>
      <c r="L134" s="64">
        <v>149</v>
      </c>
      <c r="M134" s="93"/>
      <c r="N134" s="93"/>
    </row>
    <row r="135" spans="1:14" ht="17.25" customHeight="1">
      <c r="A135" s="9"/>
      <c r="B135" s="9"/>
      <c r="C135" s="30" t="s">
        <v>140</v>
      </c>
      <c r="D135" s="16">
        <v>1560</v>
      </c>
      <c r="E135" s="16">
        <v>0</v>
      </c>
      <c r="F135" s="17">
        <f t="shared" si="2"/>
        <v>1560</v>
      </c>
      <c r="G135" s="17"/>
      <c r="H135" s="36">
        <v>0</v>
      </c>
      <c r="I135" s="36">
        <v>0</v>
      </c>
      <c r="J135" s="36">
        <v>0</v>
      </c>
      <c r="K135" s="64">
        <v>15</v>
      </c>
      <c r="L135" s="64">
        <v>156</v>
      </c>
      <c r="N135" s="93"/>
    </row>
    <row r="136" spans="1:14" ht="17.25" customHeight="1">
      <c r="A136" s="9"/>
      <c r="B136" s="9"/>
      <c r="C136" s="30" t="s">
        <v>141</v>
      </c>
      <c r="D136" s="16">
        <v>735</v>
      </c>
      <c r="E136" s="16">
        <v>10</v>
      </c>
      <c r="F136" s="17">
        <f t="shared" si="2"/>
        <v>745</v>
      </c>
      <c r="G136" s="17"/>
      <c r="H136" s="36">
        <v>0</v>
      </c>
      <c r="I136" s="36">
        <v>0</v>
      </c>
      <c r="J136" s="36">
        <v>0</v>
      </c>
      <c r="K136" s="64">
        <v>9</v>
      </c>
      <c r="L136" s="64">
        <v>67</v>
      </c>
      <c r="N136" s="93"/>
    </row>
    <row r="137" spans="1:14" ht="17.25" customHeight="1">
      <c r="A137" s="21"/>
      <c r="B137" s="21"/>
      <c r="C137" s="31"/>
      <c r="D137" s="23"/>
      <c r="E137" s="23"/>
      <c r="F137" s="110"/>
      <c r="G137" s="110"/>
      <c r="H137" s="105"/>
      <c r="I137" s="105"/>
      <c r="J137" s="105"/>
      <c r="K137" s="109"/>
      <c r="L137" s="109"/>
      <c r="N137" s="93"/>
    </row>
    <row r="138" spans="1:14" s="89" customFormat="1" ht="17.25" customHeight="1">
      <c r="A138" s="141" t="s">
        <v>142</v>
      </c>
      <c r="B138" s="5" t="s">
        <v>143</v>
      </c>
      <c r="C138" s="6"/>
      <c r="D138" s="18"/>
      <c r="E138" s="18"/>
      <c r="F138" s="111"/>
      <c r="G138" s="111"/>
      <c r="H138" s="56"/>
      <c r="I138" s="56"/>
      <c r="J138" s="56"/>
      <c r="K138" s="65"/>
      <c r="L138" s="65"/>
    </row>
    <row r="139" spans="1:14" ht="17.25" customHeight="1">
      <c r="A139" s="9"/>
      <c r="B139" s="9"/>
      <c r="C139" s="11" t="s">
        <v>144</v>
      </c>
      <c r="D139" s="117">
        <v>3040</v>
      </c>
      <c r="E139" s="33">
        <v>0</v>
      </c>
      <c r="F139" s="41">
        <f t="shared" ref="F139:F155" si="3">SUM(D139+E139)</f>
        <v>3040</v>
      </c>
      <c r="G139" s="41"/>
      <c r="H139" s="36">
        <v>1340</v>
      </c>
      <c r="I139" s="36">
        <v>0</v>
      </c>
      <c r="J139" s="36">
        <v>1130</v>
      </c>
      <c r="K139" s="64">
        <v>19</v>
      </c>
      <c r="L139" s="64">
        <v>304</v>
      </c>
      <c r="N139" s="93"/>
    </row>
    <row r="140" spans="1:14" ht="17.25" customHeight="1">
      <c r="A140" s="9"/>
      <c r="B140" s="9"/>
      <c r="C140" s="11" t="s">
        <v>145</v>
      </c>
      <c r="D140" s="117">
        <v>1106</v>
      </c>
      <c r="E140" s="34">
        <v>0</v>
      </c>
      <c r="F140" s="41">
        <f t="shared" si="3"/>
        <v>1106</v>
      </c>
      <c r="G140" s="41"/>
      <c r="H140" s="36">
        <v>0</v>
      </c>
      <c r="I140" s="36">
        <v>0</v>
      </c>
      <c r="J140" s="36">
        <v>0</v>
      </c>
      <c r="K140" s="64">
        <v>10</v>
      </c>
      <c r="L140" s="64">
        <v>160</v>
      </c>
      <c r="N140" s="93"/>
    </row>
    <row r="141" spans="1:14" ht="17.25" customHeight="1">
      <c r="A141" s="9"/>
      <c r="B141" s="9"/>
      <c r="C141" s="11" t="s">
        <v>146</v>
      </c>
      <c r="D141" s="117">
        <v>2196</v>
      </c>
      <c r="E141" s="34">
        <v>66</v>
      </c>
      <c r="F141" s="41">
        <f t="shared" si="3"/>
        <v>2262</v>
      </c>
      <c r="G141" s="41"/>
      <c r="H141" s="36">
        <v>0</v>
      </c>
      <c r="I141" s="36">
        <v>0</v>
      </c>
      <c r="J141" s="36">
        <v>0</v>
      </c>
      <c r="K141" s="64">
        <v>22</v>
      </c>
      <c r="L141" s="64">
        <v>377</v>
      </c>
      <c r="N141" s="93"/>
    </row>
    <row r="142" spans="1:14" ht="17.25" customHeight="1">
      <c r="A142" s="9"/>
      <c r="B142" s="9"/>
      <c r="C142" s="11" t="s">
        <v>147</v>
      </c>
      <c r="D142" s="117">
        <v>4043</v>
      </c>
      <c r="E142" s="34">
        <v>165</v>
      </c>
      <c r="F142" s="41">
        <f t="shared" si="3"/>
        <v>4208</v>
      </c>
      <c r="G142" s="41"/>
      <c r="H142" s="36">
        <v>230</v>
      </c>
      <c r="I142" s="36">
        <v>0</v>
      </c>
      <c r="J142" s="36">
        <v>230</v>
      </c>
      <c r="K142" s="64">
        <v>20</v>
      </c>
      <c r="L142" s="64">
        <v>255</v>
      </c>
      <c r="N142" s="93"/>
    </row>
    <row r="143" spans="1:14" ht="17.25" customHeight="1">
      <c r="A143" s="9"/>
      <c r="B143" s="9"/>
      <c r="C143" s="11" t="s">
        <v>148</v>
      </c>
      <c r="D143" s="117">
        <v>1844</v>
      </c>
      <c r="E143" s="34">
        <v>16</v>
      </c>
      <c r="F143" s="41">
        <f t="shared" si="3"/>
        <v>1860</v>
      </c>
      <c r="G143" s="41"/>
      <c r="H143" s="36">
        <v>0</v>
      </c>
      <c r="I143" s="36">
        <v>0</v>
      </c>
      <c r="J143" s="36">
        <v>0</v>
      </c>
      <c r="K143" s="64">
        <v>14</v>
      </c>
      <c r="L143" s="64">
        <v>240</v>
      </c>
      <c r="N143" s="93"/>
    </row>
    <row r="144" spans="1:14" ht="17.25" customHeight="1">
      <c r="A144" s="9"/>
      <c r="B144" s="9"/>
      <c r="C144" s="11" t="s">
        <v>149</v>
      </c>
      <c r="D144" s="117">
        <v>2364</v>
      </c>
      <c r="E144" s="34">
        <v>24</v>
      </c>
      <c r="F144" s="41">
        <f t="shared" si="3"/>
        <v>2388</v>
      </c>
      <c r="G144" s="41"/>
      <c r="H144" s="36">
        <v>0</v>
      </c>
      <c r="I144" s="36">
        <v>0</v>
      </c>
      <c r="J144" s="36">
        <v>0</v>
      </c>
      <c r="K144" s="64">
        <v>14</v>
      </c>
      <c r="L144" s="64">
        <v>199</v>
      </c>
      <c r="N144" s="93"/>
    </row>
    <row r="145" spans="1:12" ht="17.25" customHeight="1">
      <c r="A145" s="9"/>
      <c r="B145" s="9"/>
      <c r="C145" s="11" t="s">
        <v>150</v>
      </c>
      <c r="D145" s="117">
        <v>1509</v>
      </c>
      <c r="E145" s="34">
        <v>89</v>
      </c>
      <c r="F145" s="41">
        <f t="shared" si="3"/>
        <v>1598</v>
      </c>
      <c r="G145" s="41"/>
      <c r="H145" s="36">
        <v>0</v>
      </c>
      <c r="I145" s="36">
        <v>0</v>
      </c>
      <c r="J145" s="36">
        <v>0</v>
      </c>
      <c r="K145" s="64">
        <v>8</v>
      </c>
      <c r="L145" s="64">
        <v>98</v>
      </c>
    </row>
    <row r="146" spans="1:12" ht="17.25" customHeight="1">
      <c r="A146" s="9"/>
      <c r="B146" s="9"/>
      <c r="C146" s="11" t="s">
        <v>151</v>
      </c>
      <c r="D146" s="117">
        <v>1014</v>
      </c>
      <c r="E146" s="34">
        <v>0</v>
      </c>
      <c r="F146" s="41">
        <f t="shared" si="3"/>
        <v>1014</v>
      </c>
      <c r="G146" s="41"/>
      <c r="H146" s="36">
        <v>0</v>
      </c>
      <c r="I146" s="36">
        <v>0</v>
      </c>
      <c r="J146" s="36">
        <v>0</v>
      </c>
      <c r="K146" s="64">
        <v>5</v>
      </c>
      <c r="L146" s="64">
        <v>12</v>
      </c>
    </row>
    <row r="147" spans="1:12" ht="17.25" customHeight="1">
      <c r="A147" s="9"/>
      <c r="B147" s="9"/>
      <c r="C147" s="11" t="s">
        <v>152</v>
      </c>
      <c r="D147" s="117">
        <v>1434</v>
      </c>
      <c r="E147" s="34">
        <v>12</v>
      </c>
      <c r="F147" s="41">
        <f t="shared" si="3"/>
        <v>1446</v>
      </c>
      <c r="G147" s="41"/>
      <c r="H147" s="36">
        <v>0</v>
      </c>
      <c r="I147" s="36">
        <v>0</v>
      </c>
      <c r="J147" s="36">
        <v>0</v>
      </c>
      <c r="K147" s="64">
        <v>16</v>
      </c>
      <c r="L147" s="64">
        <v>241</v>
      </c>
    </row>
    <row r="148" spans="1:12" ht="17.25" customHeight="1">
      <c r="A148" s="9"/>
      <c r="B148" s="9"/>
      <c r="C148" s="11" t="s">
        <v>153</v>
      </c>
      <c r="D148" s="117">
        <v>5886</v>
      </c>
      <c r="E148" s="34">
        <v>0</v>
      </c>
      <c r="F148" s="41">
        <f t="shared" si="3"/>
        <v>5886</v>
      </c>
      <c r="G148" s="41"/>
      <c r="H148" s="36">
        <v>0</v>
      </c>
      <c r="I148" s="36">
        <v>0</v>
      </c>
      <c r="J148" s="36">
        <v>0</v>
      </c>
      <c r="K148" s="64">
        <v>18</v>
      </c>
      <c r="L148" s="64">
        <v>327</v>
      </c>
    </row>
    <row r="149" spans="1:12" ht="17.25" customHeight="1">
      <c r="A149" s="9"/>
      <c r="B149" s="9"/>
      <c r="C149" s="11" t="s">
        <v>154</v>
      </c>
      <c r="D149" s="117">
        <v>2041</v>
      </c>
      <c r="E149" s="34">
        <v>0</v>
      </c>
      <c r="F149" s="41">
        <f t="shared" si="3"/>
        <v>2041</v>
      </c>
      <c r="G149" s="41"/>
      <c r="H149" s="36">
        <v>0</v>
      </c>
      <c r="I149" s="36">
        <v>0</v>
      </c>
      <c r="J149" s="36">
        <v>0</v>
      </c>
      <c r="K149" s="64">
        <v>13</v>
      </c>
      <c r="L149" s="64">
        <v>157</v>
      </c>
    </row>
    <row r="150" spans="1:12" ht="17.25" customHeight="1">
      <c r="A150" s="9"/>
      <c r="B150" s="9"/>
      <c r="C150" s="11" t="s">
        <v>155</v>
      </c>
      <c r="D150" s="117">
        <v>2136</v>
      </c>
      <c r="E150" s="34">
        <v>0</v>
      </c>
      <c r="F150" s="41">
        <f t="shared" si="3"/>
        <v>2136</v>
      </c>
      <c r="G150" s="41"/>
      <c r="H150" s="36">
        <v>0</v>
      </c>
      <c r="I150" s="36">
        <v>0</v>
      </c>
      <c r="J150" s="36">
        <v>0</v>
      </c>
      <c r="K150" s="64">
        <v>19</v>
      </c>
      <c r="L150" s="64">
        <v>259</v>
      </c>
    </row>
    <row r="151" spans="1:12" ht="17.25" customHeight="1">
      <c r="A151" s="9"/>
      <c r="B151" s="9"/>
      <c r="C151" s="11" t="s">
        <v>156</v>
      </c>
      <c r="D151" s="117">
        <v>2248</v>
      </c>
      <c r="E151" s="34">
        <v>158</v>
      </c>
      <c r="F151" s="41">
        <f t="shared" si="3"/>
        <v>2406</v>
      </c>
      <c r="G151" s="41"/>
      <c r="H151" s="36">
        <v>0</v>
      </c>
      <c r="I151" s="36">
        <v>0</v>
      </c>
      <c r="J151" s="36">
        <v>0</v>
      </c>
      <c r="K151" s="64">
        <v>20</v>
      </c>
      <c r="L151" s="64">
        <v>321</v>
      </c>
    </row>
    <row r="152" spans="1:12" ht="17.25" customHeight="1">
      <c r="A152" s="9"/>
      <c r="B152" s="9"/>
      <c r="C152" s="11" t="s">
        <v>157</v>
      </c>
      <c r="D152" s="117">
        <v>1398</v>
      </c>
      <c r="E152" s="34">
        <v>0</v>
      </c>
      <c r="F152" s="41">
        <f t="shared" si="3"/>
        <v>1398</v>
      </c>
      <c r="G152" s="41"/>
      <c r="H152" s="36">
        <v>0</v>
      </c>
      <c r="I152" s="36">
        <v>0</v>
      </c>
      <c r="J152" s="36">
        <v>0</v>
      </c>
      <c r="K152" s="64">
        <v>8</v>
      </c>
      <c r="L152" s="64">
        <v>72</v>
      </c>
    </row>
    <row r="153" spans="1:12" ht="17.25" customHeight="1">
      <c r="A153" s="9"/>
      <c r="B153" s="9"/>
      <c r="C153" s="11" t="s">
        <v>158</v>
      </c>
      <c r="D153" s="117">
        <v>1180</v>
      </c>
      <c r="E153" s="34">
        <v>56</v>
      </c>
      <c r="F153" s="41">
        <f t="shared" si="3"/>
        <v>1236</v>
      </c>
      <c r="G153" s="41"/>
      <c r="H153" s="36">
        <v>0</v>
      </c>
      <c r="I153" s="36">
        <v>0</v>
      </c>
      <c r="J153" s="36">
        <v>0</v>
      </c>
      <c r="K153" s="64">
        <v>5</v>
      </c>
      <c r="L153" s="64">
        <v>35</v>
      </c>
    </row>
    <row r="154" spans="1:12" ht="17.25" customHeight="1">
      <c r="A154" s="9"/>
      <c r="B154" s="9"/>
      <c r="C154" s="11" t="s">
        <v>159</v>
      </c>
      <c r="D154" s="117">
        <v>1819</v>
      </c>
      <c r="E154" s="34">
        <v>0</v>
      </c>
      <c r="F154" s="41">
        <f t="shared" si="3"/>
        <v>1819</v>
      </c>
      <c r="G154" s="41"/>
      <c r="H154" s="36">
        <v>1819</v>
      </c>
      <c r="I154" s="36">
        <v>0</v>
      </c>
      <c r="J154" s="36">
        <v>1819</v>
      </c>
      <c r="K154" s="64">
        <v>16</v>
      </c>
      <c r="L154" s="64">
        <v>107</v>
      </c>
    </row>
    <row r="155" spans="1:12" ht="17.25" customHeight="1">
      <c r="A155" s="9"/>
      <c r="B155" s="9"/>
      <c r="C155" s="11" t="s">
        <v>160</v>
      </c>
      <c r="D155" s="117">
        <v>345</v>
      </c>
      <c r="E155" s="34">
        <v>25</v>
      </c>
      <c r="F155" s="41">
        <f t="shared" si="3"/>
        <v>370</v>
      </c>
      <c r="G155" s="41"/>
      <c r="H155" s="36">
        <v>0</v>
      </c>
      <c r="I155" s="36">
        <v>0</v>
      </c>
      <c r="J155" s="36">
        <v>0</v>
      </c>
      <c r="K155" s="64">
        <v>6</v>
      </c>
      <c r="L155" s="64">
        <v>37</v>
      </c>
    </row>
    <row r="156" spans="1:12" ht="17.25" customHeight="1">
      <c r="A156" s="21"/>
      <c r="B156" s="21"/>
      <c r="C156" s="22"/>
      <c r="D156" s="23"/>
      <c r="E156" s="23"/>
      <c r="F156" s="110"/>
      <c r="G156" s="110"/>
      <c r="H156" s="105"/>
      <c r="I156" s="105"/>
      <c r="J156" s="105"/>
      <c r="K156" s="109"/>
      <c r="L156" s="109"/>
    </row>
    <row r="157" spans="1:12" s="89" customFormat="1" ht="17.25" customHeight="1">
      <c r="A157" s="141" t="s">
        <v>161</v>
      </c>
      <c r="B157" s="5" t="s">
        <v>621</v>
      </c>
      <c r="C157" s="6"/>
      <c r="D157" s="18"/>
      <c r="E157" s="18"/>
      <c r="F157" s="56"/>
      <c r="G157" s="56"/>
      <c r="H157" s="56"/>
      <c r="I157" s="56"/>
      <c r="J157" s="56"/>
      <c r="K157" s="65"/>
      <c r="L157" s="65"/>
    </row>
    <row r="158" spans="1:12" ht="17.25" customHeight="1">
      <c r="A158" s="9"/>
      <c r="B158" s="9"/>
      <c r="C158" s="11" t="s">
        <v>163</v>
      </c>
      <c r="D158" s="16">
        <v>1284</v>
      </c>
      <c r="E158" s="16">
        <v>0</v>
      </c>
      <c r="F158" s="35">
        <v>1250</v>
      </c>
      <c r="G158" s="118">
        <v>1284</v>
      </c>
      <c r="H158" s="36"/>
      <c r="I158" s="36"/>
      <c r="J158" s="36"/>
      <c r="K158" s="64"/>
      <c r="L158" s="64"/>
    </row>
    <row r="159" spans="1:12" ht="17.25" customHeight="1">
      <c r="A159" s="9"/>
      <c r="B159" s="9"/>
      <c r="C159" s="11" t="s">
        <v>164</v>
      </c>
      <c r="D159" s="16">
        <v>490</v>
      </c>
      <c r="E159" s="16">
        <v>0</v>
      </c>
      <c r="F159" s="36">
        <v>758</v>
      </c>
      <c r="G159" s="103">
        <v>490</v>
      </c>
      <c r="H159" s="36"/>
      <c r="I159" s="36"/>
      <c r="J159" s="36"/>
      <c r="K159" s="64"/>
      <c r="L159" s="64"/>
    </row>
    <row r="160" spans="1:12" ht="17.25" customHeight="1">
      <c r="A160" s="9"/>
      <c r="B160" s="9"/>
      <c r="C160" s="11" t="s">
        <v>165</v>
      </c>
      <c r="D160" s="16">
        <v>420</v>
      </c>
      <c r="E160" s="16">
        <v>0</v>
      </c>
      <c r="F160" s="36">
        <v>854</v>
      </c>
      <c r="G160" s="103">
        <v>420</v>
      </c>
      <c r="H160" s="36"/>
      <c r="I160" s="36"/>
      <c r="J160" s="36"/>
      <c r="K160" s="64"/>
      <c r="L160" s="64"/>
    </row>
    <row r="161" spans="1:12" ht="17.25" customHeight="1">
      <c r="A161" s="9"/>
      <c r="B161" s="9"/>
      <c r="C161" s="11" t="s">
        <v>166</v>
      </c>
      <c r="D161" s="16">
        <v>302</v>
      </c>
      <c r="E161" s="16">
        <v>0</v>
      </c>
      <c r="F161" s="36">
        <v>702</v>
      </c>
      <c r="G161" s="103">
        <v>302</v>
      </c>
      <c r="H161" s="36"/>
      <c r="I161" s="36"/>
      <c r="J161" s="36"/>
      <c r="K161" s="64"/>
      <c r="L161" s="64"/>
    </row>
    <row r="162" spans="1:12" ht="17.25" customHeight="1">
      <c r="A162" s="9"/>
      <c r="B162" s="9"/>
      <c r="C162" s="11" t="s">
        <v>167</v>
      </c>
      <c r="D162" s="16">
        <v>420</v>
      </c>
      <c r="E162" s="16">
        <v>0</v>
      </c>
      <c r="F162" s="36">
        <v>702</v>
      </c>
      <c r="G162" s="103">
        <v>420</v>
      </c>
      <c r="H162" s="36"/>
      <c r="I162" s="36"/>
      <c r="J162" s="36"/>
      <c r="K162" s="64"/>
      <c r="L162" s="64"/>
    </row>
    <row r="163" spans="1:12" ht="17.25" customHeight="1">
      <c r="A163" s="9"/>
      <c r="B163" s="9"/>
      <c r="C163" s="11" t="s">
        <v>168</v>
      </c>
      <c r="D163" s="16">
        <v>490</v>
      </c>
      <c r="E163" s="16">
        <v>0</v>
      </c>
      <c r="F163" s="36">
        <v>484</v>
      </c>
      <c r="G163" s="103">
        <v>490</v>
      </c>
      <c r="H163" s="36"/>
      <c r="I163" s="36"/>
      <c r="J163" s="36"/>
      <c r="K163" s="64"/>
      <c r="L163" s="64"/>
    </row>
    <row r="164" spans="1:12" ht="17.25" customHeight="1">
      <c r="A164" s="9"/>
      <c r="B164" s="9"/>
      <c r="C164" s="11" t="s">
        <v>169</v>
      </c>
      <c r="D164" s="16">
        <v>0</v>
      </c>
      <c r="E164" s="16">
        <v>0</v>
      </c>
      <c r="F164" s="36">
        <v>814</v>
      </c>
      <c r="G164" s="36"/>
      <c r="H164" s="36"/>
      <c r="I164" s="36"/>
      <c r="J164" s="36"/>
      <c r="K164" s="64"/>
      <c r="L164" s="64"/>
    </row>
    <row r="165" spans="1:12" ht="16.5" customHeight="1">
      <c r="A165" s="21"/>
      <c r="B165" s="21"/>
      <c r="C165" s="22"/>
      <c r="D165" s="23"/>
      <c r="E165" s="23"/>
      <c r="F165" s="119"/>
      <c r="G165" s="119"/>
      <c r="H165" s="105"/>
      <c r="I165" s="105"/>
      <c r="J165" s="105"/>
      <c r="K165" s="109"/>
      <c r="L165" s="109"/>
    </row>
    <row r="166" spans="1:12" s="89" customFormat="1" ht="17.25" customHeight="1">
      <c r="A166" s="141" t="s">
        <v>170</v>
      </c>
      <c r="B166" s="5" t="s">
        <v>171</v>
      </c>
      <c r="C166" s="6"/>
      <c r="D166" s="18"/>
      <c r="E166" s="18"/>
      <c r="F166" s="56"/>
      <c r="G166" s="56"/>
      <c r="H166" s="56"/>
      <c r="I166" s="56"/>
      <c r="J166" s="56"/>
      <c r="K166" s="65"/>
      <c r="L166" s="65"/>
    </row>
    <row r="167" spans="1:12" ht="17.25" customHeight="1">
      <c r="A167" s="36"/>
      <c r="B167" s="9"/>
      <c r="C167" s="11" t="s">
        <v>172</v>
      </c>
      <c r="D167" s="17">
        <v>9641</v>
      </c>
      <c r="E167" s="16">
        <v>0</v>
      </c>
      <c r="F167" s="17">
        <f t="shared" ref="F167:F181" si="4">SUM(D167+E167)</f>
        <v>9641</v>
      </c>
      <c r="G167" s="17"/>
      <c r="H167" s="36">
        <v>1050</v>
      </c>
      <c r="I167" s="36">
        <v>0</v>
      </c>
      <c r="J167" s="36">
        <v>0</v>
      </c>
      <c r="K167" s="64"/>
      <c r="L167" s="64"/>
    </row>
    <row r="168" spans="1:12" ht="17.25" customHeight="1">
      <c r="A168" s="9"/>
      <c r="B168" s="9"/>
      <c r="C168" s="11" t="s">
        <v>173</v>
      </c>
      <c r="D168" s="17">
        <v>3626</v>
      </c>
      <c r="E168" s="16">
        <v>0</v>
      </c>
      <c r="F168" s="17">
        <f t="shared" si="4"/>
        <v>3626</v>
      </c>
      <c r="G168" s="17"/>
      <c r="H168" s="36">
        <v>527</v>
      </c>
      <c r="I168" s="36">
        <v>0</v>
      </c>
      <c r="J168" s="36">
        <v>0</v>
      </c>
      <c r="K168" s="64"/>
      <c r="L168" s="64"/>
    </row>
    <row r="169" spans="1:12" ht="17.25" customHeight="1">
      <c r="A169" s="9"/>
      <c r="B169" s="9"/>
      <c r="C169" s="11" t="s">
        <v>174</v>
      </c>
      <c r="D169" s="17">
        <v>4658</v>
      </c>
      <c r="E169" s="16">
        <v>0</v>
      </c>
      <c r="F169" s="17">
        <f t="shared" si="4"/>
        <v>4658</v>
      </c>
      <c r="G169" s="17"/>
      <c r="H169" s="36">
        <v>250</v>
      </c>
      <c r="I169" s="36">
        <v>0</v>
      </c>
      <c r="J169" s="36">
        <v>0</v>
      </c>
      <c r="K169" s="64"/>
      <c r="L169" s="64"/>
    </row>
    <row r="170" spans="1:12" ht="17.25" customHeight="1">
      <c r="A170" s="9"/>
      <c r="B170" s="9"/>
      <c r="C170" s="11" t="s">
        <v>175</v>
      </c>
      <c r="D170" s="17">
        <v>1445</v>
      </c>
      <c r="E170" s="16">
        <v>0</v>
      </c>
      <c r="F170" s="17">
        <f t="shared" si="4"/>
        <v>1445</v>
      </c>
      <c r="G170" s="17"/>
      <c r="H170" s="36">
        <v>520</v>
      </c>
      <c r="I170" s="36">
        <v>0</v>
      </c>
      <c r="J170" s="36">
        <v>0</v>
      </c>
      <c r="K170" s="64"/>
      <c r="L170" s="64"/>
    </row>
    <row r="171" spans="1:12" ht="17.25" customHeight="1">
      <c r="A171" s="9"/>
      <c r="B171" s="9"/>
      <c r="C171" s="11" t="s">
        <v>176</v>
      </c>
      <c r="D171" s="17">
        <v>8184</v>
      </c>
      <c r="E171" s="16">
        <v>0</v>
      </c>
      <c r="F171" s="17">
        <f t="shared" si="4"/>
        <v>8184</v>
      </c>
      <c r="G171" s="17"/>
      <c r="H171" s="36">
        <v>528</v>
      </c>
      <c r="I171" s="36">
        <v>0</v>
      </c>
      <c r="J171" s="36">
        <v>0</v>
      </c>
      <c r="K171" s="64"/>
      <c r="L171" s="64"/>
    </row>
    <row r="172" spans="1:12" ht="17.25" customHeight="1">
      <c r="A172" s="9"/>
      <c r="B172" s="9"/>
      <c r="C172" s="11" t="s">
        <v>177</v>
      </c>
      <c r="D172" s="17">
        <v>542</v>
      </c>
      <c r="E172" s="16">
        <v>0</v>
      </c>
      <c r="F172" s="17">
        <f t="shared" si="4"/>
        <v>542</v>
      </c>
      <c r="G172" s="17"/>
      <c r="H172" s="36">
        <v>100</v>
      </c>
      <c r="I172" s="36">
        <v>0</v>
      </c>
      <c r="J172" s="36">
        <v>0</v>
      </c>
      <c r="K172" s="64"/>
      <c r="L172" s="64"/>
    </row>
    <row r="173" spans="1:12" ht="17.25" customHeight="1">
      <c r="A173" s="9"/>
      <c r="B173" s="9"/>
      <c r="C173" s="11" t="s">
        <v>178</v>
      </c>
      <c r="D173" s="17">
        <v>1302</v>
      </c>
      <c r="E173" s="16">
        <v>0</v>
      </c>
      <c r="F173" s="17">
        <f t="shared" si="4"/>
        <v>1302</v>
      </c>
      <c r="G173" s="17"/>
      <c r="H173" s="36">
        <v>220</v>
      </c>
      <c r="I173" s="36">
        <v>0</v>
      </c>
      <c r="J173" s="36">
        <v>0</v>
      </c>
      <c r="K173" s="64"/>
      <c r="L173" s="64"/>
    </row>
    <row r="174" spans="1:12" ht="17.25" customHeight="1">
      <c r="A174" s="9"/>
      <c r="B174" s="9"/>
      <c r="C174" s="11" t="s">
        <v>179</v>
      </c>
      <c r="D174" s="17">
        <v>892</v>
      </c>
      <c r="E174" s="16">
        <v>0</v>
      </c>
      <c r="F174" s="17">
        <f t="shared" si="4"/>
        <v>892</v>
      </c>
      <c r="G174" s="17"/>
      <c r="H174" s="36">
        <v>336</v>
      </c>
      <c r="I174" s="36">
        <v>0</v>
      </c>
      <c r="J174" s="36">
        <v>0</v>
      </c>
      <c r="K174" s="64"/>
      <c r="L174" s="64"/>
    </row>
    <row r="175" spans="1:12" ht="17.25" customHeight="1">
      <c r="A175" s="9"/>
      <c r="B175" s="9"/>
      <c r="C175" s="11" t="s">
        <v>180</v>
      </c>
      <c r="D175" s="17">
        <v>2004</v>
      </c>
      <c r="E175" s="16">
        <v>0</v>
      </c>
      <c r="F175" s="17">
        <f t="shared" si="4"/>
        <v>2004</v>
      </c>
      <c r="G175" s="17"/>
      <c r="H175" s="36">
        <v>90</v>
      </c>
      <c r="I175" s="36">
        <v>0</v>
      </c>
      <c r="J175" s="36">
        <v>0</v>
      </c>
      <c r="K175" s="64"/>
      <c r="L175" s="64"/>
    </row>
    <row r="176" spans="1:12" ht="17.25" customHeight="1">
      <c r="A176" s="9"/>
      <c r="B176" s="9"/>
      <c r="C176" s="11" t="s">
        <v>181</v>
      </c>
      <c r="D176" s="17">
        <v>1920</v>
      </c>
      <c r="E176" s="16">
        <v>0</v>
      </c>
      <c r="F176" s="17">
        <f t="shared" si="4"/>
        <v>1920</v>
      </c>
      <c r="G176" s="17"/>
      <c r="H176" s="36">
        <v>100</v>
      </c>
      <c r="I176" s="36">
        <v>0</v>
      </c>
      <c r="J176" s="36">
        <v>0</v>
      </c>
      <c r="K176" s="64"/>
      <c r="L176" s="64"/>
    </row>
    <row r="177" spans="1:12" ht="17.25" customHeight="1">
      <c r="A177" s="9"/>
      <c r="B177" s="9"/>
      <c r="C177" s="11" t="s">
        <v>182</v>
      </c>
      <c r="D177" s="17">
        <v>825</v>
      </c>
      <c r="E177" s="16">
        <v>0</v>
      </c>
      <c r="F177" s="17">
        <f t="shared" si="4"/>
        <v>825</v>
      </c>
      <c r="G177" s="17"/>
      <c r="H177" s="36">
        <v>250</v>
      </c>
      <c r="I177" s="36">
        <v>0</v>
      </c>
      <c r="J177" s="36">
        <v>0</v>
      </c>
      <c r="K177" s="64"/>
      <c r="L177" s="64"/>
    </row>
    <row r="178" spans="1:12" ht="17.25" customHeight="1">
      <c r="A178" s="9"/>
      <c r="B178" s="9"/>
      <c r="C178" s="11" t="s">
        <v>183</v>
      </c>
      <c r="D178" s="17">
        <v>5134</v>
      </c>
      <c r="E178" s="16">
        <v>0</v>
      </c>
      <c r="F178" s="17">
        <f t="shared" si="4"/>
        <v>5134</v>
      </c>
      <c r="G178" s="17"/>
      <c r="H178" s="36">
        <v>100</v>
      </c>
      <c r="I178" s="36">
        <v>0</v>
      </c>
      <c r="J178" s="36">
        <v>0</v>
      </c>
      <c r="K178" s="64"/>
      <c r="L178" s="64"/>
    </row>
    <row r="179" spans="1:12" ht="17.25" customHeight="1">
      <c r="A179" s="9"/>
      <c r="B179" s="9"/>
      <c r="C179" s="11" t="s">
        <v>184</v>
      </c>
      <c r="D179" s="17">
        <v>2202</v>
      </c>
      <c r="E179" s="16">
        <v>0</v>
      </c>
      <c r="F179" s="17">
        <f t="shared" si="4"/>
        <v>2202</v>
      </c>
      <c r="G179" s="17"/>
      <c r="H179" s="36">
        <v>200</v>
      </c>
      <c r="I179" s="36">
        <v>0</v>
      </c>
      <c r="J179" s="36">
        <v>0</v>
      </c>
      <c r="K179" s="64"/>
      <c r="L179" s="64"/>
    </row>
    <row r="180" spans="1:12" ht="17.25" customHeight="1">
      <c r="A180" s="9"/>
      <c r="B180" s="9"/>
      <c r="C180" s="11" t="s">
        <v>185</v>
      </c>
      <c r="D180" s="17">
        <v>4400</v>
      </c>
      <c r="E180" s="16">
        <v>0</v>
      </c>
      <c r="F180" s="17">
        <f t="shared" si="4"/>
        <v>4400</v>
      </c>
      <c r="G180" s="17"/>
      <c r="H180" s="36">
        <v>520</v>
      </c>
      <c r="I180" s="36">
        <v>0</v>
      </c>
      <c r="J180" s="36">
        <v>0</v>
      </c>
      <c r="K180" s="64"/>
      <c r="L180" s="64"/>
    </row>
    <row r="181" spans="1:12" ht="17.25" customHeight="1">
      <c r="A181" s="9"/>
      <c r="B181" s="9"/>
      <c r="C181" s="11" t="s">
        <v>186</v>
      </c>
      <c r="D181" s="17">
        <v>220</v>
      </c>
      <c r="E181" s="16">
        <v>0</v>
      </c>
      <c r="F181" s="17">
        <f t="shared" si="4"/>
        <v>220</v>
      </c>
      <c r="G181" s="17"/>
      <c r="H181" s="36">
        <v>100</v>
      </c>
      <c r="I181" s="36">
        <v>0</v>
      </c>
      <c r="J181" s="36">
        <v>0</v>
      </c>
      <c r="K181" s="64"/>
      <c r="L181" s="64"/>
    </row>
    <row r="182" spans="1:12" ht="17.25" customHeight="1">
      <c r="A182" s="21"/>
      <c r="B182" s="21"/>
      <c r="C182" s="22"/>
      <c r="D182" s="23"/>
      <c r="E182" s="23"/>
      <c r="F182" s="110"/>
      <c r="G182" s="110"/>
      <c r="H182" s="105"/>
      <c r="I182" s="105"/>
      <c r="J182" s="105"/>
      <c r="K182" s="109"/>
      <c r="L182" s="109"/>
    </row>
    <row r="183" spans="1:12" s="89" customFormat="1" ht="17.25" customHeight="1">
      <c r="A183" s="141" t="s">
        <v>187</v>
      </c>
      <c r="B183" s="5" t="s">
        <v>188</v>
      </c>
      <c r="C183" s="6"/>
      <c r="D183" s="18"/>
      <c r="E183" s="18"/>
      <c r="F183" s="56"/>
      <c r="G183" s="56"/>
      <c r="H183" s="56"/>
      <c r="I183" s="56"/>
      <c r="J183" s="56"/>
      <c r="K183" s="65"/>
      <c r="L183" s="65"/>
    </row>
    <row r="184" spans="1:12" s="89" customFormat="1" ht="17.25" customHeight="1">
      <c r="A184" s="37"/>
      <c r="B184" s="37"/>
      <c r="C184" s="11" t="s">
        <v>189</v>
      </c>
      <c r="D184" s="38"/>
      <c r="E184" s="38"/>
      <c r="F184" s="17">
        <v>6359</v>
      </c>
      <c r="G184" s="17"/>
      <c r="H184" s="36"/>
      <c r="I184" s="36"/>
      <c r="J184" s="36"/>
      <c r="K184" s="63"/>
      <c r="L184" s="63"/>
    </row>
    <row r="185" spans="1:12" s="89" customFormat="1" ht="17.25" customHeight="1">
      <c r="A185" s="37"/>
      <c r="B185" s="37"/>
      <c r="C185" s="11" t="s">
        <v>190</v>
      </c>
      <c r="D185" s="38"/>
      <c r="E185" s="38"/>
      <c r="F185" s="17">
        <v>4836</v>
      </c>
      <c r="G185" s="17"/>
      <c r="H185" s="36"/>
      <c r="I185" s="36"/>
      <c r="J185" s="36"/>
      <c r="K185" s="63"/>
      <c r="L185" s="63"/>
    </row>
    <row r="186" spans="1:12" s="89" customFormat="1" ht="17.25" customHeight="1">
      <c r="A186" s="37"/>
      <c r="B186" s="37"/>
      <c r="C186" s="11" t="s">
        <v>191</v>
      </c>
      <c r="D186" s="38"/>
      <c r="E186" s="38"/>
      <c r="F186" s="17">
        <v>4292</v>
      </c>
      <c r="G186" s="17"/>
      <c r="H186" s="36"/>
      <c r="I186" s="36"/>
      <c r="J186" s="36"/>
      <c r="K186" s="63"/>
      <c r="L186" s="63"/>
    </row>
    <row r="187" spans="1:12" s="89" customFormat="1" ht="17.25" customHeight="1">
      <c r="A187" s="37"/>
      <c r="B187" s="37"/>
      <c r="C187" s="11" t="s">
        <v>192</v>
      </c>
      <c r="D187" s="38"/>
      <c r="E187" s="38"/>
      <c r="F187" s="17">
        <v>8554</v>
      </c>
      <c r="G187" s="17"/>
      <c r="H187" s="36"/>
      <c r="I187" s="36"/>
      <c r="J187" s="36"/>
      <c r="K187" s="63"/>
      <c r="L187" s="63"/>
    </row>
    <row r="188" spans="1:12" s="89" customFormat="1" ht="17.25" customHeight="1">
      <c r="A188" s="37"/>
      <c r="B188" s="37"/>
      <c r="C188" s="11" t="s">
        <v>193</v>
      </c>
      <c r="D188" s="38"/>
      <c r="E188" s="38"/>
      <c r="F188" s="17">
        <v>1562</v>
      </c>
      <c r="G188" s="17"/>
      <c r="H188" s="36"/>
      <c r="I188" s="36"/>
      <c r="J188" s="36"/>
      <c r="K188" s="63"/>
      <c r="L188" s="63"/>
    </row>
    <row r="189" spans="1:12" s="89" customFormat="1" ht="17.25" customHeight="1">
      <c r="A189" s="37"/>
      <c r="B189" s="37"/>
      <c r="C189" s="11" t="s">
        <v>194</v>
      </c>
      <c r="D189" s="38"/>
      <c r="E189" s="38"/>
      <c r="F189" s="17">
        <v>1830</v>
      </c>
      <c r="G189" s="17"/>
      <c r="H189" s="36"/>
      <c r="I189" s="36"/>
      <c r="J189" s="36"/>
      <c r="K189" s="63"/>
      <c r="L189" s="63"/>
    </row>
    <row r="190" spans="1:12" s="89" customFormat="1" ht="17.25" customHeight="1">
      <c r="A190" s="37"/>
      <c r="B190" s="37"/>
      <c r="C190" s="11" t="s">
        <v>195</v>
      </c>
      <c r="D190" s="38"/>
      <c r="E190" s="38"/>
      <c r="F190" s="17">
        <v>6000</v>
      </c>
      <c r="G190" s="17"/>
      <c r="H190" s="36"/>
      <c r="I190" s="36"/>
      <c r="J190" s="36"/>
      <c r="K190" s="63"/>
      <c r="L190" s="63"/>
    </row>
    <row r="191" spans="1:12" s="89" customFormat="1" ht="17.25" customHeight="1">
      <c r="A191" s="37"/>
      <c r="B191" s="37"/>
      <c r="C191" s="11" t="s">
        <v>196</v>
      </c>
      <c r="D191" s="38"/>
      <c r="E191" s="38"/>
      <c r="F191" s="17">
        <v>4820</v>
      </c>
      <c r="G191" s="17"/>
      <c r="H191" s="36"/>
      <c r="I191" s="36"/>
      <c r="J191" s="36"/>
      <c r="K191" s="63"/>
      <c r="L191" s="63"/>
    </row>
    <row r="192" spans="1:12" s="89" customFormat="1" ht="17.25" customHeight="1">
      <c r="A192" s="120"/>
      <c r="B192" s="120"/>
      <c r="C192" s="22"/>
      <c r="D192" s="121"/>
      <c r="E192" s="121"/>
      <c r="F192" s="110"/>
      <c r="G192" s="110"/>
      <c r="H192" s="105"/>
      <c r="I192" s="105"/>
      <c r="J192" s="105"/>
      <c r="K192" s="122"/>
      <c r="L192" s="122"/>
    </row>
    <row r="193" spans="1:12" s="89" customFormat="1" ht="17.25" customHeight="1">
      <c r="A193" s="141" t="s">
        <v>197</v>
      </c>
      <c r="B193" s="5" t="s">
        <v>198</v>
      </c>
      <c r="C193" s="6"/>
      <c r="D193" s="18"/>
      <c r="E193" s="18"/>
      <c r="F193" s="56"/>
      <c r="G193" s="56"/>
      <c r="H193" s="56"/>
      <c r="I193" s="56"/>
      <c r="J193" s="56"/>
      <c r="K193" s="65"/>
      <c r="L193" s="65"/>
    </row>
    <row r="194" spans="1:12" ht="17.25" customHeight="1">
      <c r="A194" s="9"/>
      <c r="B194" s="9"/>
      <c r="C194" s="11" t="s">
        <v>199</v>
      </c>
      <c r="D194" s="16"/>
      <c r="E194" s="16"/>
      <c r="F194" s="39">
        <v>10490</v>
      </c>
      <c r="G194" s="39"/>
      <c r="H194" s="36"/>
      <c r="I194" s="36"/>
      <c r="J194" s="36"/>
      <c r="K194" s="64"/>
      <c r="L194" s="64"/>
    </row>
    <row r="195" spans="1:12" ht="17.25" customHeight="1">
      <c r="A195" s="9"/>
      <c r="B195" s="9"/>
      <c r="C195" s="11" t="s">
        <v>200</v>
      </c>
      <c r="D195" s="16"/>
      <c r="E195" s="16"/>
      <c r="F195" s="39">
        <v>5840</v>
      </c>
      <c r="G195" s="39"/>
      <c r="H195" s="36"/>
      <c r="I195" s="36"/>
      <c r="J195" s="36"/>
      <c r="K195" s="64"/>
      <c r="L195" s="64"/>
    </row>
    <row r="196" spans="1:12" ht="17.25" customHeight="1">
      <c r="A196" s="9"/>
      <c r="B196" s="9"/>
      <c r="C196" s="11" t="s">
        <v>201</v>
      </c>
      <c r="D196" s="16"/>
      <c r="E196" s="16"/>
      <c r="F196" s="39">
        <v>8006</v>
      </c>
      <c r="G196" s="39"/>
      <c r="H196" s="36"/>
      <c r="I196" s="36"/>
      <c r="J196" s="36"/>
      <c r="K196" s="64"/>
      <c r="L196" s="64"/>
    </row>
    <row r="197" spans="1:12" ht="17.25" customHeight="1">
      <c r="A197" s="9"/>
      <c r="B197" s="9"/>
      <c r="C197" s="11" t="s">
        <v>202</v>
      </c>
      <c r="D197" s="16"/>
      <c r="E197" s="16"/>
      <c r="F197" s="39">
        <v>15036</v>
      </c>
      <c r="G197" s="39"/>
      <c r="H197" s="36"/>
      <c r="I197" s="36"/>
      <c r="J197" s="36"/>
      <c r="K197" s="64"/>
      <c r="L197" s="64"/>
    </row>
    <row r="198" spans="1:12" ht="17.25" customHeight="1">
      <c r="A198" s="9"/>
      <c r="B198" s="9"/>
      <c r="C198" s="11" t="s">
        <v>203</v>
      </c>
      <c r="D198" s="16"/>
      <c r="E198" s="16"/>
      <c r="F198" s="39">
        <v>8856</v>
      </c>
      <c r="G198" s="39"/>
      <c r="H198" s="36"/>
      <c r="I198" s="36"/>
      <c r="J198" s="36"/>
      <c r="K198" s="64"/>
      <c r="L198" s="64"/>
    </row>
    <row r="199" spans="1:12" ht="17.25" customHeight="1">
      <c r="A199" s="9"/>
      <c r="B199" s="9"/>
      <c r="C199" s="11" t="s">
        <v>204</v>
      </c>
      <c r="D199" s="16">
        <v>3843</v>
      </c>
      <c r="E199" s="16">
        <v>0</v>
      </c>
      <c r="F199" s="17">
        <f>SUM(D199+E199)</f>
        <v>3843</v>
      </c>
      <c r="G199" s="17"/>
      <c r="H199" s="36">
        <v>327</v>
      </c>
      <c r="I199" s="36">
        <v>0</v>
      </c>
      <c r="J199" s="36">
        <v>3193</v>
      </c>
      <c r="K199" s="64">
        <v>32</v>
      </c>
      <c r="L199" s="64">
        <v>360</v>
      </c>
    </row>
    <row r="200" spans="1:12" ht="17.25" customHeight="1">
      <c r="A200" s="9"/>
      <c r="B200" s="9"/>
      <c r="C200" s="11" t="s">
        <v>205</v>
      </c>
      <c r="D200" s="16"/>
      <c r="E200" s="16"/>
      <c r="F200" s="17">
        <v>8250</v>
      </c>
      <c r="G200" s="17"/>
      <c r="H200" s="36"/>
      <c r="I200" s="36"/>
      <c r="J200" s="36"/>
      <c r="K200" s="64"/>
      <c r="L200" s="64"/>
    </row>
    <row r="201" spans="1:12" ht="17.25" customHeight="1">
      <c r="A201" s="9"/>
      <c r="B201" s="9"/>
      <c r="C201" s="11" t="s">
        <v>206</v>
      </c>
      <c r="D201" s="16"/>
      <c r="E201" s="16"/>
      <c r="F201" s="17">
        <v>13305</v>
      </c>
      <c r="G201" s="17"/>
      <c r="H201" s="36"/>
      <c r="I201" s="36"/>
      <c r="J201" s="36"/>
      <c r="K201" s="64"/>
      <c r="L201" s="64"/>
    </row>
    <row r="202" spans="1:12" ht="17.25" customHeight="1">
      <c r="A202" s="9"/>
      <c r="B202" s="9"/>
      <c r="C202" s="11" t="s">
        <v>207</v>
      </c>
      <c r="D202" s="16"/>
      <c r="E202" s="16"/>
      <c r="F202" s="17">
        <v>5452</v>
      </c>
      <c r="G202" s="17"/>
      <c r="H202" s="36"/>
      <c r="I202" s="36"/>
      <c r="J202" s="36"/>
      <c r="K202" s="64"/>
      <c r="L202" s="64"/>
    </row>
    <row r="203" spans="1:12" ht="17.25" customHeight="1">
      <c r="A203" s="9"/>
      <c r="B203" s="9"/>
      <c r="C203" s="11" t="s">
        <v>208</v>
      </c>
      <c r="D203" s="16">
        <v>3090</v>
      </c>
      <c r="E203" s="16">
        <v>0</v>
      </c>
      <c r="F203" s="17">
        <f>SUM(D203+E203)</f>
        <v>3090</v>
      </c>
      <c r="G203" s="17"/>
      <c r="H203" s="36">
        <v>660</v>
      </c>
      <c r="I203" s="36"/>
      <c r="J203" s="36">
        <v>3090</v>
      </c>
      <c r="K203" s="64">
        <v>30</v>
      </c>
      <c r="L203" s="64">
        <v>309</v>
      </c>
    </row>
    <row r="204" spans="1:12" ht="17.25" customHeight="1">
      <c r="A204" s="9"/>
      <c r="B204" s="9"/>
      <c r="C204" s="11" t="s">
        <v>209</v>
      </c>
      <c r="D204" s="16">
        <v>3380</v>
      </c>
      <c r="E204" s="16">
        <v>0</v>
      </c>
      <c r="F204" s="17">
        <f>SUM(D204+E204)</f>
        <v>3380</v>
      </c>
      <c r="G204" s="17"/>
      <c r="H204" s="123">
        <v>3380</v>
      </c>
      <c r="I204" s="36">
        <v>0</v>
      </c>
      <c r="J204" s="36">
        <v>3380</v>
      </c>
      <c r="K204" s="64">
        <v>32</v>
      </c>
      <c r="L204" s="64">
        <v>376</v>
      </c>
    </row>
    <row r="205" spans="1:12" ht="17.25" customHeight="1">
      <c r="A205" s="9"/>
      <c r="B205" s="9"/>
      <c r="C205" s="11" t="s">
        <v>210</v>
      </c>
      <c r="D205" s="16">
        <v>3360</v>
      </c>
      <c r="E205" s="16">
        <v>0</v>
      </c>
      <c r="F205" s="17">
        <f>SUM(D205+E205)</f>
        <v>3360</v>
      </c>
      <c r="G205" s="17"/>
      <c r="H205" s="36">
        <v>1680</v>
      </c>
      <c r="I205" s="36">
        <v>0</v>
      </c>
      <c r="J205" s="36">
        <v>0</v>
      </c>
      <c r="K205" s="64">
        <v>26</v>
      </c>
      <c r="L205" s="64">
        <v>336</v>
      </c>
    </row>
    <row r="206" spans="1:12" ht="17.25" customHeight="1">
      <c r="A206" s="9"/>
      <c r="B206" s="9"/>
      <c r="C206" s="11" t="s">
        <v>211</v>
      </c>
      <c r="D206" s="16"/>
      <c r="E206" s="16"/>
      <c r="F206" s="17">
        <v>1856</v>
      </c>
      <c r="G206" s="17"/>
      <c r="H206" s="36"/>
      <c r="I206" s="36"/>
      <c r="J206" s="36"/>
      <c r="K206" s="64"/>
      <c r="L206" s="64"/>
    </row>
    <row r="207" spans="1:12" ht="17.25" customHeight="1">
      <c r="A207" s="9"/>
      <c r="B207" s="9"/>
      <c r="C207" s="11" t="s">
        <v>212</v>
      </c>
      <c r="D207" s="16"/>
      <c r="E207" s="16"/>
      <c r="F207" s="17">
        <v>2880</v>
      </c>
      <c r="G207" s="17"/>
      <c r="H207" s="36"/>
      <c r="I207" s="36"/>
      <c r="J207" s="36"/>
      <c r="K207" s="64"/>
      <c r="L207" s="64"/>
    </row>
    <row r="208" spans="1:12" ht="17.25" customHeight="1">
      <c r="A208" s="9"/>
      <c r="B208" s="9"/>
      <c r="C208" s="11" t="s">
        <v>213</v>
      </c>
      <c r="D208" s="16"/>
      <c r="E208" s="16"/>
      <c r="F208" s="39">
        <v>32944</v>
      </c>
      <c r="G208" s="39"/>
      <c r="H208" s="36"/>
      <c r="I208" s="36"/>
      <c r="J208" s="36"/>
      <c r="K208" s="64"/>
      <c r="L208" s="64"/>
    </row>
    <row r="209" spans="1:12" ht="17.25" customHeight="1">
      <c r="A209" s="9"/>
      <c r="B209" s="9"/>
      <c r="C209" s="11" t="s">
        <v>214</v>
      </c>
      <c r="D209" s="16">
        <v>2068</v>
      </c>
      <c r="E209" s="16">
        <v>0</v>
      </c>
      <c r="F209" s="17">
        <f>SUM(D209+E209)</f>
        <v>2068</v>
      </c>
      <c r="G209" s="17"/>
      <c r="H209" s="36">
        <v>1861</v>
      </c>
      <c r="I209" s="36">
        <v>0</v>
      </c>
      <c r="J209" s="36">
        <v>1861</v>
      </c>
      <c r="K209" s="64">
        <v>7</v>
      </c>
      <c r="L209" s="64">
        <v>34</v>
      </c>
    </row>
    <row r="210" spans="1:12" ht="17.25" customHeight="1">
      <c r="A210" s="9"/>
      <c r="B210" s="9"/>
      <c r="C210" s="11" t="s">
        <v>215</v>
      </c>
      <c r="D210" s="16"/>
      <c r="E210" s="16" t="s">
        <v>622</v>
      </c>
      <c r="F210" s="17">
        <v>4020</v>
      </c>
      <c r="G210" s="17"/>
      <c r="H210" s="36"/>
      <c r="I210" s="36"/>
      <c r="J210" s="36"/>
      <c r="K210" s="64"/>
      <c r="L210" s="64"/>
    </row>
    <row r="211" spans="1:12" ht="17.25" customHeight="1">
      <c r="A211" s="9"/>
      <c r="B211" s="9"/>
      <c r="C211" s="11" t="s">
        <v>216</v>
      </c>
      <c r="D211" s="16"/>
      <c r="E211" s="16"/>
      <c r="F211" s="39">
        <v>8800</v>
      </c>
      <c r="G211" s="39"/>
      <c r="H211" s="36"/>
      <c r="I211" s="36"/>
      <c r="J211" s="36"/>
      <c r="K211" s="64"/>
      <c r="L211" s="64"/>
    </row>
    <row r="212" spans="1:12" ht="17.25" customHeight="1">
      <c r="A212" s="9"/>
      <c r="B212" s="9"/>
      <c r="C212" s="11" t="s">
        <v>217</v>
      </c>
      <c r="D212" s="16"/>
      <c r="E212" s="16"/>
      <c r="F212" s="17">
        <v>12723</v>
      </c>
      <c r="G212" s="17"/>
      <c r="H212" s="36"/>
      <c r="I212" s="36"/>
      <c r="J212" s="36"/>
      <c r="K212" s="64"/>
      <c r="L212" s="64"/>
    </row>
    <row r="213" spans="1:12" ht="17.25" customHeight="1">
      <c r="A213" s="9"/>
      <c r="B213" s="9"/>
      <c r="C213" s="11" t="s">
        <v>218</v>
      </c>
      <c r="D213" s="16"/>
      <c r="E213" s="16"/>
      <c r="F213" s="17">
        <v>1013</v>
      </c>
      <c r="G213" s="17"/>
      <c r="H213" s="36"/>
      <c r="I213" s="36"/>
      <c r="J213" s="36"/>
      <c r="K213" s="64"/>
      <c r="L213" s="64"/>
    </row>
    <row r="214" spans="1:12" ht="17.25" customHeight="1">
      <c r="A214" s="9"/>
      <c r="B214" s="9"/>
      <c r="C214" s="11" t="s">
        <v>219</v>
      </c>
      <c r="D214" s="16"/>
      <c r="E214" s="16"/>
      <c r="F214" s="17">
        <v>1739</v>
      </c>
      <c r="G214" s="17"/>
      <c r="H214" s="36"/>
      <c r="I214" s="36"/>
      <c r="J214" s="36"/>
      <c r="K214" s="64"/>
      <c r="L214" s="64"/>
    </row>
    <row r="215" spans="1:12" ht="17.25" customHeight="1">
      <c r="A215" s="9"/>
      <c r="B215" s="9"/>
      <c r="C215" s="11" t="s">
        <v>220</v>
      </c>
      <c r="D215" s="16"/>
      <c r="E215" s="16"/>
      <c r="F215" s="39">
        <v>3709</v>
      </c>
      <c r="G215" s="39"/>
      <c r="H215" s="36"/>
      <c r="I215" s="36"/>
      <c r="J215" s="36"/>
      <c r="K215" s="64"/>
      <c r="L215" s="64"/>
    </row>
    <row r="216" spans="1:12" ht="17.25" customHeight="1">
      <c r="A216" s="9"/>
      <c r="B216" s="9"/>
      <c r="C216" s="11" t="s">
        <v>221</v>
      </c>
      <c r="D216" s="16"/>
      <c r="E216" s="16"/>
      <c r="F216" s="39">
        <v>1980</v>
      </c>
      <c r="G216" s="39"/>
      <c r="H216" s="36"/>
      <c r="I216" s="36"/>
      <c r="J216" s="36"/>
      <c r="K216" s="64"/>
      <c r="L216" s="64"/>
    </row>
    <row r="217" spans="1:12" ht="17.25" customHeight="1">
      <c r="A217" s="9"/>
      <c r="B217" s="9"/>
      <c r="C217" s="11" t="s">
        <v>222</v>
      </c>
      <c r="D217" s="16"/>
      <c r="E217" s="16"/>
      <c r="F217" s="39">
        <v>1257</v>
      </c>
      <c r="G217" s="39"/>
      <c r="H217" s="36"/>
      <c r="I217" s="36"/>
      <c r="J217" s="36"/>
      <c r="K217" s="64"/>
      <c r="L217" s="64"/>
    </row>
    <row r="218" spans="1:12" ht="17.25" customHeight="1">
      <c r="A218" s="9"/>
      <c r="B218" s="9"/>
      <c r="C218" s="11" t="s">
        <v>223</v>
      </c>
      <c r="D218" s="16"/>
      <c r="E218" s="16"/>
      <c r="F218" s="39">
        <v>649</v>
      </c>
      <c r="G218" s="39"/>
      <c r="H218" s="36"/>
      <c r="I218" s="36"/>
      <c r="J218" s="36"/>
      <c r="K218" s="64"/>
      <c r="L218" s="64"/>
    </row>
    <row r="219" spans="1:12" ht="17.25" customHeight="1">
      <c r="A219" s="9"/>
      <c r="B219" s="9"/>
      <c r="C219" s="11" t="s">
        <v>224</v>
      </c>
      <c r="D219" s="16">
        <v>2068</v>
      </c>
      <c r="E219" s="16">
        <v>7</v>
      </c>
      <c r="F219" s="39">
        <f>SUM(D219+E219)</f>
        <v>2075</v>
      </c>
      <c r="G219" s="39"/>
      <c r="H219" s="36">
        <v>1861</v>
      </c>
      <c r="I219" s="36">
        <v>1861</v>
      </c>
      <c r="J219" s="36">
        <v>0</v>
      </c>
      <c r="K219" s="64"/>
      <c r="L219" s="64"/>
    </row>
    <row r="220" spans="1:12" ht="17.25" customHeight="1">
      <c r="A220" s="9"/>
      <c r="B220" s="9"/>
      <c r="C220" s="11" t="s">
        <v>225</v>
      </c>
      <c r="D220" s="16"/>
      <c r="E220" s="16"/>
      <c r="F220" s="17">
        <v>2713</v>
      </c>
      <c r="G220" s="17"/>
      <c r="H220" s="36"/>
      <c r="I220" s="36"/>
      <c r="J220" s="36"/>
      <c r="K220" s="64"/>
      <c r="L220" s="64"/>
    </row>
    <row r="221" spans="1:12" ht="17.25" customHeight="1">
      <c r="A221" s="21"/>
      <c r="B221" s="21"/>
      <c r="C221" s="22"/>
      <c r="D221" s="23"/>
      <c r="E221" s="23"/>
      <c r="F221" s="110"/>
      <c r="G221" s="110"/>
      <c r="H221" s="105"/>
      <c r="I221" s="105"/>
      <c r="J221" s="105"/>
      <c r="K221" s="109"/>
      <c r="L221" s="109"/>
    </row>
    <row r="222" spans="1:12" s="89" customFormat="1" ht="17.25" customHeight="1">
      <c r="A222" s="141" t="s">
        <v>226</v>
      </c>
      <c r="B222" s="5" t="s">
        <v>227</v>
      </c>
      <c r="C222" s="6"/>
      <c r="D222" s="18"/>
      <c r="E222" s="18"/>
      <c r="F222" s="56"/>
      <c r="G222" s="56"/>
      <c r="H222" s="56"/>
      <c r="I222" s="56"/>
      <c r="J222" s="56"/>
      <c r="K222" s="65"/>
      <c r="L222" s="65"/>
    </row>
    <row r="223" spans="1:12" ht="17.25" customHeight="1">
      <c r="A223" s="9"/>
      <c r="B223" s="9"/>
      <c r="C223" s="11" t="s">
        <v>228</v>
      </c>
      <c r="D223" s="16"/>
      <c r="E223" s="16"/>
      <c r="F223" s="17">
        <v>86</v>
      </c>
      <c r="G223" s="17"/>
      <c r="H223" s="36"/>
      <c r="I223" s="36"/>
      <c r="J223" s="36"/>
      <c r="K223" s="64"/>
      <c r="L223" s="64"/>
    </row>
    <row r="224" spans="1:12" ht="17.25" customHeight="1">
      <c r="A224" s="9"/>
      <c r="B224" s="9"/>
      <c r="C224" s="11" t="s">
        <v>229</v>
      </c>
      <c r="D224" s="16"/>
      <c r="E224" s="16"/>
      <c r="F224" s="17">
        <v>6662</v>
      </c>
      <c r="G224" s="17"/>
      <c r="H224" s="36"/>
      <c r="I224" s="36"/>
      <c r="J224" s="36"/>
      <c r="K224" s="64"/>
      <c r="L224" s="64"/>
    </row>
    <row r="225" spans="1:12" ht="17.25" customHeight="1">
      <c r="A225" s="9"/>
      <c r="B225" s="9"/>
      <c r="C225" s="11" t="s">
        <v>230</v>
      </c>
      <c r="D225" s="16"/>
      <c r="E225" s="16"/>
      <c r="F225" s="17">
        <v>2622</v>
      </c>
      <c r="G225" s="17"/>
      <c r="H225" s="36"/>
      <c r="I225" s="36"/>
      <c r="J225" s="36"/>
      <c r="K225" s="64"/>
      <c r="L225" s="64"/>
    </row>
    <row r="226" spans="1:12" ht="17.25" customHeight="1">
      <c r="A226" s="9"/>
      <c r="B226" s="9"/>
      <c r="C226" s="11" t="s">
        <v>231</v>
      </c>
      <c r="D226" s="16"/>
      <c r="E226" s="16"/>
      <c r="F226" s="17">
        <v>6446</v>
      </c>
      <c r="G226" s="17"/>
      <c r="H226" s="36"/>
      <c r="I226" s="36"/>
      <c r="J226" s="36"/>
      <c r="K226" s="64"/>
      <c r="L226" s="64"/>
    </row>
    <row r="227" spans="1:12" ht="17.25" customHeight="1">
      <c r="A227" s="9"/>
      <c r="B227" s="9"/>
      <c r="C227" s="11" t="s">
        <v>232</v>
      </c>
      <c r="D227" s="16"/>
      <c r="E227" s="16"/>
      <c r="F227" s="17">
        <v>8324</v>
      </c>
      <c r="G227" s="17"/>
      <c r="H227" s="36"/>
      <c r="I227" s="36"/>
      <c r="J227" s="36"/>
      <c r="K227" s="64"/>
      <c r="L227" s="64"/>
    </row>
    <row r="228" spans="1:12" ht="17.25" customHeight="1">
      <c r="A228" s="9"/>
      <c r="B228" s="9"/>
      <c r="C228" s="11" t="s">
        <v>233</v>
      </c>
      <c r="D228" s="16"/>
      <c r="E228" s="16"/>
      <c r="F228" s="17">
        <v>5066</v>
      </c>
      <c r="G228" s="17"/>
      <c r="H228" s="36"/>
      <c r="I228" s="36"/>
      <c r="J228" s="36"/>
      <c r="K228" s="64"/>
      <c r="L228" s="64"/>
    </row>
    <row r="229" spans="1:12" ht="17.25" customHeight="1">
      <c r="A229" s="21"/>
      <c r="B229" s="21"/>
      <c r="C229" s="22"/>
      <c r="D229" s="23"/>
      <c r="E229" s="23"/>
      <c r="F229" s="110"/>
      <c r="G229" s="110"/>
      <c r="H229" s="105"/>
      <c r="I229" s="105"/>
      <c r="J229" s="105"/>
      <c r="K229" s="109"/>
      <c r="L229" s="109"/>
    </row>
    <row r="230" spans="1:12" s="89" customFormat="1" ht="17.25" customHeight="1">
      <c r="A230" s="141" t="s">
        <v>234</v>
      </c>
      <c r="B230" s="5" t="s">
        <v>235</v>
      </c>
      <c r="C230" s="6"/>
      <c r="D230" s="18"/>
      <c r="E230" s="18"/>
      <c r="F230" s="56"/>
      <c r="G230" s="56"/>
      <c r="H230" s="56"/>
      <c r="I230" s="56"/>
      <c r="J230" s="56"/>
      <c r="K230" s="65"/>
      <c r="L230" s="65"/>
    </row>
    <row r="231" spans="1:12" s="89" customFormat="1" ht="17.25" customHeight="1">
      <c r="A231" s="37"/>
      <c r="B231" s="37"/>
      <c r="C231" s="11" t="s">
        <v>236</v>
      </c>
      <c r="D231" s="38"/>
      <c r="E231" s="38"/>
      <c r="F231" s="17">
        <v>4108</v>
      </c>
      <c r="G231" s="17"/>
      <c r="H231" s="36"/>
      <c r="I231" s="36"/>
      <c r="J231" s="36"/>
      <c r="K231" s="63"/>
      <c r="L231" s="63"/>
    </row>
    <row r="232" spans="1:12" s="89" customFormat="1" ht="17.25" customHeight="1">
      <c r="A232" s="37"/>
      <c r="B232" s="37"/>
      <c r="C232" s="11" t="s">
        <v>237</v>
      </c>
      <c r="D232" s="38"/>
      <c r="E232" s="38"/>
      <c r="F232" s="17">
        <v>6118</v>
      </c>
      <c r="G232" s="17"/>
      <c r="H232" s="36"/>
      <c r="I232" s="36"/>
      <c r="J232" s="36"/>
      <c r="K232" s="63"/>
      <c r="L232" s="63"/>
    </row>
    <row r="233" spans="1:12" s="89" customFormat="1" ht="17.25" customHeight="1">
      <c r="A233" s="37"/>
      <c r="B233" s="37"/>
      <c r="C233" s="11" t="s">
        <v>238</v>
      </c>
      <c r="D233" s="38"/>
      <c r="E233" s="38"/>
      <c r="F233" s="17">
        <v>3292</v>
      </c>
      <c r="G233" s="17"/>
      <c r="H233" s="36"/>
      <c r="I233" s="36"/>
      <c r="J233" s="36"/>
      <c r="K233" s="63"/>
      <c r="L233" s="63"/>
    </row>
    <row r="234" spans="1:12" s="89" customFormat="1" ht="17.25" customHeight="1">
      <c r="A234" s="37"/>
      <c r="B234" s="37"/>
      <c r="C234" s="11" t="s">
        <v>239</v>
      </c>
      <c r="D234" s="38"/>
      <c r="E234" s="38"/>
      <c r="F234" s="17">
        <v>7510</v>
      </c>
      <c r="G234" s="17"/>
      <c r="H234" s="36"/>
      <c r="I234" s="36"/>
      <c r="J234" s="36"/>
      <c r="K234" s="63"/>
      <c r="L234" s="63"/>
    </row>
    <row r="235" spans="1:12" s="89" customFormat="1" ht="17.25" customHeight="1">
      <c r="A235" s="37"/>
      <c r="B235" s="37"/>
      <c r="C235" s="11" t="s">
        <v>240</v>
      </c>
      <c r="D235" s="38"/>
      <c r="E235" s="38"/>
      <c r="F235" s="17">
        <v>4432</v>
      </c>
      <c r="G235" s="17"/>
      <c r="H235" s="36"/>
      <c r="I235" s="36"/>
      <c r="J235" s="36"/>
      <c r="K235" s="63"/>
      <c r="L235" s="63"/>
    </row>
    <row r="236" spans="1:12" s="89" customFormat="1" ht="17.25" customHeight="1">
      <c r="A236" s="37"/>
      <c r="B236" s="37"/>
      <c r="C236" s="11" t="s">
        <v>241</v>
      </c>
      <c r="D236" s="38"/>
      <c r="E236" s="38"/>
      <c r="F236" s="17">
        <v>9372</v>
      </c>
      <c r="G236" s="17"/>
      <c r="H236" s="36"/>
      <c r="I236" s="36"/>
      <c r="J236" s="36"/>
      <c r="K236" s="63"/>
      <c r="L236" s="63"/>
    </row>
    <row r="237" spans="1:12" s="89" customFormat="1" ht="17.25" customHeight="1">
      <c r="A237" s="37"/>
      <c r="B237" s="37"/>
      <c r="C237" s="11" t="s">
        <v>242</v>
      </c>
      <c r="D237" s="38"/>
      <c r="E237" s="38"/>
      <c r="F237" s="17">
        <v>7605</v>
      </c>
      <c r="G237" s="17"/>
      <c r="H237" s="36"/>
      <c r="I237" s="36"/>
      <c r="J237" s="36"/>
      <c r="K237" s="63"/>
      <c r="L237" s="63"/>
    </row>
    <row r="238" spans="1:12" s="89" customFormat="1" ht="17.25" customHeight="1">
      <c r="A238" s="37"/>
      <c r="B238" s="37"/>
      <c r="C238" s="11" t="s">
        <v>243</v>
      </c>
      <c r="D238" s="38"/>
      <c r="E238" s="38"/>
      <c r="F238" s="17">
        <v>3634</v>
      </c>
      <c r="G238" s="17"/>
      <c r="H238" s="36"/>
      <c r="I238" s="36"/>
      <c r="J238" s="36"/>
      <c r="K238" s="63"/>
      <c r="L238" s="63"/>
    </row>
    <row r="239" spans="1:12" s="89" customFormat="1" ht="17.25" customHeight="1">
      <c r="A239" s="37"/>
      <c r="B239" s="37"/>
      <c r="C239" s="11" t="s">
        <v>244</v>
      </c>
      <c r="D239" s="38"/>
      <c r="E239" s="38"/>
      <c r="F239" s="17">
        <v>5742</v>
      </c>
      <c r="G239" s="17"/>
      <c r="H239" s="36"/>
      <c r="I239" s="36"/>
      <c r="J239" s="36"/>
      <c r="K239" s="63"/>
      <c r="L239" s="63"/>
    </row>
    <row r="240" spans="1:12" s="89" customFormat="1" ht="17.25" customHeight="1">
      <c r="A240" s="37"/>
      <c r="B240" s="37"/>
      <c r="C240" s="11" t="s">
        <v>245</v>
      </c>
      <c r="D240" s="38"/>
      <c r="E240" s="38"/>
      <c r="F240" s="17">
        <v>4368</v>
      </c>
      <c r="G240" s="17"/>
      <c r="H240" s="36"/>
      <c r="I240" s="36"/>
      <c r="J240" s="36"/>
      <c r="K240" s="63"/>
      <c r="L240" s="63"/>
    </row>
    <row r="241" spans="1:12" s="89" customFormat="1" ht="17.25" customHeight="1">
      <c r="A241" s="37"/>
      <c r="B241" s="37"/>
      <c r="C241" s="11" t="s">
        <v>246</v>
      </c>
      <c r="D241" s="38"/>
      <c r="E241" s="38"/>
      <c r="F241" s="17">
        <v>6462</v>
      </c>
      <c r="G241" s="17"/>
      <c r="H241" s="36"/>
      <c r="I241" s="36"/>
      <c r="J241" s="36"/>
      <c r="K241" s="63"/>
      <c r="L241" s="63"/>
    </row>
    <row r="242" spans="1:12" s="89" customFormat="1" ht="17.25" customHeight="1">
      <c r="A242" s="37"/>
      <c r="B242" s="37"/>
      <c r="C242" s="11" t="s">
        <v>247</v>
      </c>
      <c r="D242" s="38"/>
      <c r="E242" s="38"/>
      <c r="F242" s="17">
        <v>1631</v>
      </c>
      <c r="G242" s="17"/>
      <c r="H242" s="36"/>
      <c r="I242" s="36"/>
      <c r="J242" s="36"/>
      <c r="K242" s="63"/>
      <c r="L242" s="63"/>
    </row>
    <row r="243" spans="1:12" s="89" customFormat="1" ht="17.25" customHeight="1">
      <c r="A243" s="37"/>
      <c r="B243" s="37"/>
      <c r="C243" s="11" t="s">
        <v>248</v>
      </c>
      <c r="D243" s="38"/>
      <c r="E243" s="38"/>
      <c r="F243" s="17">
        <v>8891</v>
      </c>
      <c r="G243" s="17"/>
      <c r="H243" s="36"/>
      <c r="I243" s="36"/>
      <c r="J243" s="36"/>
      <c r="K243" s="63"/>
      <c r="L243" s="63"/>
    </row>
    <row r="244" spans="1:12" s="89" customFormat="1" ht="17.25" customHeight="1">
      <c r="A244" s="37"/>
      <c r="B244" s="37"/>
      <c r="C244" s="11" t="s">
        <v>249</v>
      </c>
      <c r="D244" s="38"/>
      <c r="E244" s="38"/>
      <c r="F244" s="17">
        <v>13286</v>
      </c>
      <c r="G244" s="17"/>
      <c r="H244" s="36"/>
      <c r="I244" s="36"/>
      <c r="J244" s="36"/>
      <c r="K244" s="63"/>
      <c r="L244" s="63"/>
    </row>
    <row r="245" spans="1:12" s="89" customFormat="1" ht="17.25" customHeight="1">
      <c r="A245" s="37"/>
      <c r="B245" s="37"/>
      <c r="C245" s="11" t="s">
        <v>250</v>
      </c>
      <c r="D245" s="38"/>
      <c r="E245" s="38"/>
      <c r="F245" s="17">
        <v>5112</v>
      </c>
      <c r="G245" s="17"/>
      <c r="H245" s="36"/>
      <c r="I245" s="36"/>
      <c r="J245" s="36"/>
      <c r="K245" s="63"/>
      <c r="L245" s="63"/>
    </row>
    <row r="246" spans="1:12" s="89" customFormat="1" ht="17.25" customHeight="1">
      <c r="A246" s="37"/>
      <c r="B246" s="37"/>
      <c r="C246" s="11" t="s">
        <v>251</v>
      </c>
      <c r="D246" s="38"/>
      <c r="E246" s="38"/>
      <c r="F246" s="17">
        <v>3176</v>
      </c>
      <c r="G246" s="17"/>
      <c r="H246" s="36"/>
      <c r="I246" s="36"/>
      <c r="J246" s="36"/>
      <c r="K246" s="63"/>
      <c r="L246" s="63"/>
    </row>
    <row r="247" spans="1:12" s="89" customFormat="1" ht="17.25" customHeight="1">
      <c r="A247" s="37"/>
      <c r="B247" s="37"/>
      <c r="C247" s="11" t="s">
        <v>252</v>
      </c>
      <c r="D247" s="38"/>
      <c r="E247" s="38"/>
      <c r="F247" s="17">
        <v>4728</v>
      </c>
      <c r="G247" s="17"/>
      <c r="H247" s="36"/>
      <c r="I247" s="36"/>
      <c r="J247" s="36"/>
      <c r="K247" s="63"/>
      <c r="L247" s="63"/>
    </row>
    <row r="248" spans="1:12" s="89" customFormat="1" ht="17.25" customHeight="1">
      <c r="A248" s="37"/>
      <c r="B248" s="37"/>
      <c r="C248" s="11" t="s">
        <v>253</v>
      </c>
      <c r="D248" s="38"/>
      <c r="E248" s="38"/>
      <c r="F248" s="17">
        <v>2826</v>
      </c>
      <c r="G248" s="17"/>
      <c r="H248" s="36"/>
      <c r="I248" s="36"/>
      <c r="J248" s="36"/>
      <c r="K248" s="63"/>
      <c r="L248" s="63"/>
    </row>
    <row r="249" spans="1:12" s="89" customFormat="1" ht="17.25" customHeight="1">
      <c r="A249" s="37"/>
      <c r="B249" s="37"/>
      <c r="C249" s="11" t="s">
        <v>254</v>
      </c>
      <c r="D249" s="38"/>
      <c r="E249" s="38"/>
      <c r="F249" s="17">
        <v>4804</v>
      </c>
      <c r="G249" s="17"/>
      <c r="H249" s="36"/>
      <c r="I249" s="36"/>
      <c r="J249" s="36"/>
      <c r="K249" s="63"/>
      <c r="L249" s="63"/>
    </row>
    <row r="250" spans="1:12" ht="17.25" customHeight="1">
      <c r="A250" s="9"/>
      <c r="B250" s="9"/>
      <c r="C250" s="11" t="s">
        <v>255</v>
      </c>
      <c r="D250" s="16"/>
      <c r="E250" s="16"/>
      <c r="F250" s="17">
        <v>5442</v>
      </c>
      <c r="G250" s="17"/>
      <c r="H250" s="36"/>
      <c r="I250" s="36"/>
      <c r="J250" s="36"/>
      <c r="K250" s="63"/>
      <c r="L250" s="63"/>
    </row>
    <row r="251" spans="1:12" ht="17.25" customHeight="1">
      <c r="A251" s="9"/>
      <c r="B251" s="9"/>
      <c r="C251" s="11" t="s">
        <v>256</v>
      </c>
      <c r="D251" s="16"/>
      <c r="E251" s="16"/>
      <c r="F251" s="17">
        <v>4208</v>
      </c>
      <c r="G251" s="17"/>
      <c r="H251" s="36"/>
      <c r="I251" s="36"/>
      <c r="J251" s="36"/>
      <c r="K251" s="63"/>
      <c r="L251" s="63"/>
    </row>
    <row r="252" spans="1:12" ht="17.25" customHeight="1">
      <c r="A252" s="9"/>
      <c r="B252" s="9"/>
      <c r="C252" s="11" t="s">
        <v>257</v>
      </c>
      <c r="D252" s="16"/>
      <c r="E252" s="16"/>
      <c r="F252" s="17">
        <v>6064</v>
      </c>
      <c r="G252" s="17"/>
      <c r="H252" s="36"/>
      <c r="I252" s="36"/>
      <c r="J252" s="36"/>
      <c r="K252" s="63"/>
      <c r="L252" s="63"/>
    </row>
    <row r="253" spans="1:12" ht="17.25" customHeight="1">
      <c r="A253" s="9"/>
      <c r="B253" s="9"/>
      <c r="C253" s="11" t="s">
        <v>258</v>
      </c>
      <c r="D253" s="16"/>
      <c r="E253" s="16"/>
      <c r="F253" s="17">
        <v>4500</v>
      </c>
      <c r="G253" s="17"/>
      <c r="H253" s="36"/>
      <c r="I253" s="36"/>
      <c r="J253" s="36"/>
      <c r="K253" s="63"/>
      <c r="L253" s="63"/>
    </row>
    <row r="254" spans="1:12" ht="17.25" customHeight="1">
      <c r="A254" s="9"/>
      <c r="B254" s="9"/>
      <c r="C254" s="11" t="s">
        <v>259</v>
      </c>
      <c r="D254" s="16"/>
      <c r="E254" s="16"/>
      <c r="F254" s="17">
        <v>6032</v>
      </c>
      <c r="G254" s="17"/>
      <c r="H254" s="36"/>
      <c r="I254" s="36"/>
      <c r="J254" s="36"/>
      <c r="K254" s="63"/>
      <c r="L254" s="63"/>
    </row>
    <row r="255" spans="1:12" ht="17.25" customHeight="1">
      <c r="A255" s="9"/>
      <c r="B255" s="9"/>
      <c r="C255" s="11" t="s">
        <v>260</v>
      </c>
      <c r="D255" s="16"/>
      <c r="E255" s="16"/>
      <c r="F255" s="17">
        <v>6317</v>
      </c>
      <c r="G255" s="17"/>
      <c r="H255" s="36"/>
      <c r="I255" s="36"/>
      <c r="J255" s="36"/>
      <c r="K255" s="63"/>
      <c r="L255" s="63"/>
    </row>
    <row r="256" spans="1:12" ht="17.25" customHeight="1">
      <c r="A256" s="9"/>
      <c r="B256" s="9"/>
      <c r="C256" s="11" t="s">
        <v>261</v>
      </c>
      <c r="D256" s="16"/>
      <c r="E256" s="16"/>
      <c r="F256" s="17">
        <v>5040</v>
      </c>
      <c r="G256" s="17"/>
      <c r="H256" s="36"/>
      <c r="I256" s="36"/>
      <c r="J256" s="36"/>
      <c r="K256" s="63"/>
      <c r="L256" s="63"/>
    </row>
    <row r="257" spans="1:12" ht="17.25" customHeight="1">
      <c r="A257" s="9"/>
      <c r="B257" s="9"/>
      <c r="C257" s="11" t="s">
        <v>262</v>
      </c>
      <c r="D257" s="16"/>
      <c r="E257" s="16"/>
      <c r="F257" s="17">
        <v>3602</v>
      </c>
      <c r="G257" s="17"/>
      <c r="H257" s="36"/>
      <c r="I257" s="36"/>
      <c r="J257" s="36"/>
      <c r="K257" s="63"/>
      <c r="L257" s="63"/>
    </row>
    <row r="258" spans="1:12" ht="17.25" customHeight="1">
      <c r="A258" s="9"/>
      <c r="B258" s="9"/>
      <c r="C258" s="11" t="s">
        <v>263</v>
      </c>
      <c r="D258" s="16"/>
      <c r="E258" s="16"/>
      <c r="F258" s="17">
        <v>7100</v>
      </c>
      <c r="G258" s="17"/>
      <c r="H258" s="36"/>
      <c r="I258" s="36"/>
      <c r="J258" s="36"/>
      <c r="K258" s="63"/>
      <c r="L258" s="63"/>
    </row>
    <row r="259" spans="1:12" ht="17.25" customHeight="1">
      <c r="A259" s="9"/>
      <c r="B259" s="9"/>
      <c r="C259" s="11" t="s">
        <v>264</v>
      </c>
      <c r="D259" s="16"/>
      <c r="E259" s="16"/>
      <c r="F259" s="17">
        <v>7886</v>
      </c>
      <c r="G259" s="17"/>
      <c r="H259" s="36"/>
      <c r="I259" s="36"/>
      <c r="J259" s="36"/>
      <c r="K259" s="63"/>
      <c r="L259" s="63"/>
    </row>
    <row r="260" spans="1:12" ht="17.25" customHeight="1">
      <c r="A260" s="9"/>
      <c r="B260" s="9"/>
      <c r="C260" s="11" t="s">
        <v>265</v>
      </c>
      <c r="D260" s="16"/>
      <c r="E260" s="16"/>
      <c r="F260" s="17">
        <v>11301</v>
      </c>
      <c r="G260" s="17"/>
      <c r="H260" s="36"/>
      <c r="I260" s="36"/>
      <c r="J260" s="36"/>
      <c r="K260" s="63"/>
      <c r="L260" s="63"/>
    </row>
    <row r="261" spans="1:12" ht="17.25" customHeight="1">
      <c r="A261" s="9"/>
      <c r="B261" s="9"/>
      <c r="C261" s="11" t="s">
        <v>266</v>
      </c>
      <c r="D261" s="16"/>
      <c r="E261" s="16"/>
      <c r="F261" s="17">
        <v>1104</v>
      </c>
      <c r="G261" s="17"/>
      <c r="H261" s="36"/>
      <c r="I261" s="36"/>
      <c r="J261" s="36"/>
      <c r="K261" s="63"/>
      <c r="L261" s="63"/>
    </row>
    <row r="262" spans="1:12" ht="17.25" customHeight="1">
      <c r="A262" s="9"/>
      <c r="B262" s="9"/>
      <c r="C262" s="11" t="s">
        <v>267</v>
      </c>
      <c r="D262" s="16"/>
      <c r="E262" s="16"/>
      <c r="F262" s="17">
        <v>1194</v>
      </c>
      <c r="G262" s="17"/>
      <c r="H262" s="36"/>
      <c r="I262" s="36"/>
      <c r="J262" s="36"/>
      <c r="K262" s="63"/>
      <c r="L262" s="63"/>
    </row>
    <row r="263" spans="1:12" ht="17.25" customHeight="1">
      <c r="A263" s="9"/>
      <c r="B263" s="9"/>
      <c r="C263" s="11" t="s">
        <v>268</v>
      </c>
      <c r="D263" s="16">
        <v>7420</v>
      </c>
      <c r="E263" s="16">
        <v>43</v>
      </c>
      <c r="F263" s="17">
        <f>SUM(D263+E263)</f>
        <v>7463</v>
      </c>
      <c r="G263" s="17"/>
      <c r="H263" s="36">
        <v>0</v>
      </c>
      <c r="I263" s="36">
        <v>1778</v>
      </c>
      <c r="J263" s="36">
        <v>6008</v>
      </c>
      <c r="K263" s="64">
        <v>16</v>
      </c>
      <c r="L263" s="64">
        <v>177</v>
      </c>
    </row>
    <row r="264" spans="1:12" ht="17.25" customHeight="1">
      <c r="A264" s="9"/>
      <c r="B264" s="9"/>
      <c r="C264" s="11" t="s">
        <v>269</v>
      </c>
      <c r="D264" s="16"/>
      <c r="E264" s="16"/>
      <c r="F264" s="17">
        <v>136</v>
      </c>
      <c r="G264" s="17"/>
      <c r="H264" s="36"/>
      <c r="I264" s="36"/>
      <c r="J264" s="36"/>
      <c r="K264" s="64"/>
      <c r="L264" s="64"/>
    </row>
    <row r="265" spans="1:12" ht="17.25" customHeight="1">
      <c r="A265" s="9"/>
      <c r="B265" s="9"/>
      <c r="C265" s="11" t="s">
        <v>270</v>
      </c>
      <c r="D265" s="16"/>
      <c r="E265" s="16"/>
      <c r="F265" s="17">
        <v>1450</v>
      </c>
      <c r="G265" s="17"/>
      <c r="H265" s="36"/>
      <c r="I265" s="36"/>
      <c r="J265" s="36"/>
      <c r="K265" s="64"/>
      <c r="L265" s="64"/>
    </row>
    <row r="266" spans="1:12" ht="17.25" customHeight="1">
      <c r="A266" s="21"/>
      <c r="B266" s="21"/>
      <c r="C266" s="22"/>
      <c r="D266" s="23"/>
      <c r="E266" s="23"/>
      <c r="F266" s="110"/>
      <c r="G266" s="110"/>
      <c r="H266" s="105"/>
      <c r="I266" s="105"/>
      <c r="J266" s="105"/>
      <c r="K266" s="109"/>
      <c r="L266" s="109"/>
    </row>
    <row r="267" spans="1:12" s="89" customFormat="1" ht="17.25" customHeight="1">
      <c r="A267" s="141" t="s">
        <v>271</v>
      </c>
      <c r="B267" s="5" t="s">
        <v>272</v>
      </c>
      <c r="C267" s="6"/>
      <c r="D267" s="18"/>
      <c r="E267" s="18"/>
      <c r="F267" s="56"/>
      <c r="G267" s="56"/>
      <c r="H267" s="56"/>
      <c r="I267" s="56"/>
      <c r="J267" s="56"/>
      <c r="K267" s="65"/>
      <c r="L267" s="65"/>
    </row>
    <row r="268" spans="1:12" ht="17.25" customHeight="1">
      <c r="A268" s="9"/>
      <c r="B268" s="9"/>
      <c r="C268" s="11" t="s">
        <v>273</v>
      </c>
      <c r="D268" s="16"/>
      <c r="E268" s="16"/>
      <c r="F268" s="17">
        <v>5651</v>
      </c>
      <c r="G268" s="17"/>
      <c r="H268" s="36"/>
      <c r="I268" s="36"/>
      <c r="J268" s="36"/>
      <c r="K268" s="64"/>
      <c r="L268" s="64"/>
    </row>
    <row r="269" spans="1:12" ht="17.25" customHeight="1">
      <c r="A269" s="9"/>
      <c r="B269" s="9"/>
      <c r="C269" s="11" t="s">
        <v>274</v>
      </c>
      <c r="D269" s="16"/>
      <c r="E269" s="16"/>
      <c r="F269" s="17">
        <v>3796</v>
      </c>
      <c r="G269" s="17"/>
      <c r="H269" s="36"/>
      <c r="I269" s="36"/>
      <c r="J269" s="36"/>
      <c r="K269" s="64"/>
      <c r="L269" s="64"/>
    </row>
    <row r="270" spans="1:12" ht="17.25" customHeight="1">
      <c r="A270" s="9"/>
      <c r="B270" s="9"/>
      <c r="C270" s="11" t="s">
        <v>275</v>
      </c>
      <c r="D270" s="16"/>
      <c r="E270" s="16"/>
      <c r="F270" s="17">
        <v>1974</v>
      </c>
      <c r="G270" s="17"/>
      <c r="H270" s="36"/>
      <c r="I270" s="36"/>
      <c r="J270" s="36"/>
      <c r="K270" s="64"/>
      <c r="L270" s="64"/>
    </row>
    <row r="271" spans="1:12" ht="17.25" customHeight="1">
      <c r="A271" s="9"/>
      <c r="B271" s="9"/>
      <c r="C271" s="11" t="s">
        <v>276</v>
      </c>
      <c r="D271" s="16"/>
      <c r="E271" s="16"/>
      <c r="F271" s="17">
        <v>4748</v>
      </c>
      <c r="G271" s="17"/>
      <c r="H271" s="36"/>
      <c r="I271" s="36"/>
      <c r="J271" s="36"/>
      <c r="K271" s="64"/>
      <c r="L271" s="64"/>
    </row>
    <row r="272" spans="1:12" ht="17.25" customHeight="1">
      <c r="A272" s="9"/>
      <c r="B272" s="9"/>
      <c r="C272" s="11" t="s">
        <v>277</v>
      </c>
      <c r="D272" s="16"/>
      <c r="E272" s="16"/>
      <c r="F272" s="17">
        <v>2890</v>
      </c>
      <c r="G272" s="17"/>
      <c r="H272" s="36"/>
      <c r="I272" s="36"/>
      <c r="J272" s="36"/>
      <c r="K272" s="64"/>
      <c r="L272" s="64"/>
    </row>
    <row r="273" spans="1:12" ht="17.25" customHeight="1">
      <c r="A273" s="21"/>
      <c r="B273" s="21"/>
      <c r="C273" s="22"/>
      <c r="D273" s="23"/>
      <c r="E273" s="23"/>
      <c r="F273" s="110"/>
      <c r="G273" s="110"/>
      <c r="H273" s="105"/>
      <c r="I273" s="105"/>
      <c r="J273" s="105"/>
      <c r="K273" s="109"/>
      <c r="L273" s="109"/>
    </row>
    <row r="274" spans="1:12" s="89" customFormat="1" ht="17.25" customHeight="1">
      <c r="A274" s="141" t="s">
        <v>278</v>
      </c>
      <c r="B274" s="5" t="s">
        <v>279</v>
      </c>
      <c r="C274" s="6"/>
      <c r="D274" s="124"/>
      <c r="E274" s="18"/>
      <c r="F274" s="56"/>
      <c r="G274" s="56"/>
      <c r="H274" s="125"/>
      <c r="I274" s="125"/>
      <c r="J274" s="56"/>
      <c r="K274" s="65"/>
      <c r="L274" s="65"/>
    </row>
    <row r="275" spans="1:12" s="90" customFormat="1" ht="17.25" customHeight="1">
      <c r="A275" s="37"/>
      <c r="B275" s="37"/>
      <c r="C275" s="11" t="s">
        <v>280</v>
      </c>
      <c r="D275" s="38"/>
      <c r="E275" s="38"/>
      <c r="F275" s="17">
        <v>5098</v>
      </c>
      <c r="G275" s="17"/>
      <c r="H275" s="35"/>
      <c r="I275" s="35"/>
      <c r="J275" s="36"/>
      <c r="K275" s="63"/>
      <c r="L275" s="63"/>
    </row>
    <row r="276" spans="1:12" ht="17.25" customHeight="1">
      <c r="A276" s="9"/>
      <c r="B276" s="9"/>
      <c r="C276" s="11" t="s">
        <v>281</v>
      </c>
      <c r="D276" s="16">
        <v>7033</v>
      </c>
      <c r="E276" s="16">
        <v>7</v>
      </c>
      <c r="F276" s="17">
        <f>SUM(D276+E276)</f>
        <v>7040</v>
      </c>
      <c r="G276" s="17"/>
      <c r="H276" s="35">
        <v>1100</v>
      </c>
      <c r="I276" s="35">
        <v>0</v>
      </c>
      <c r="J276" s="36">
        <v>1100</v>
      </c>
      <c r="K276" s="64">
        <v>25</v>
      </c>
      <c r="L276" s="64">
        <v>217</v>
      </c>
    </row>
    <row r="277" spans="1:12" ht="17.25" customHeight="1">
      <c r="A277" s="9"/>
      <c r="B277" s="9"/>
      <c r="C277" s="11" t="s">
        <v>282</v>
      </c>
      <c r="D277" s="16"/>
      <c r="E277" s="16"/>
      <c r="F277" s="41">
        <v>7940</v>
      </c>
      <c r="G277" s="41"/>
      <c r="H277" s="35"/>
      <c r="I277" s="35"/>
      <c r="J277" s="36"/>
      <c r="K277" s="64"/>
      <c r="L277" s="64"/>
    </row>
    <row r="278" spans="1:12" ht="17.25" customHeight="1">
      <c r="A278" s="9"/>
      <c r="B278" s="9"/>
      <c r="C278" s="11" t="s">
        <v>283</v>
      </c>
      <c r="D278" s="16"/>
      <c r="E278" s="16"/>
      <c r="F278" s="17">
        <v>13578</v>
      </c>
      <c r="G278" s="17"/>
      <c r="H278" s="35"/>
      <c r="I278" s="35"/>
      <c r="J278" s="36"/>
      <c r="K278" s="64"/>
      <c r="L278" s="64"/>
    </row>
    <row r="279" spans="1:12" ht="17.25" customHeight="1">
      <c r="A279" s="9"/>
      <c r="B279" s="9"/>
      <c r="C279" s="11" t="s">
        <v>284</v>
      </c>
      <c r="D279" s="16">
        <v>4307</v>
      </c>
      <c r="E279" s="16">
        <v>0</v>
      </c>
      <c r="F279" s="17">
        <f>SUM(D279+E279)</f>
        <v>4307</v>
      </c>
      <c r="G279" s="17"/>
      <c r="H279" s="35">
        <v>52</v>
      </c>
      <c r="I279" s="35">
        <v>0</v>
      </c>
      <c r="J279" s="36">
        <v>0</v>
      </c>
      <c r="K279" s="64">
        <v>23</v>
      </c>
      <c r="L279" s="64">
        <v>219</v>
      </c>
    </row>
    <row r="280" spans="1:12" ht="17.25" customHeight="1">
      <c r="A280" s="9"/>
      <c r="B280" s="9"/>
      <c r="C280" s="11" t="s">
        <v>285</v>
      </c>
      <c r="D280" s="16"/>
      <c r="E280" s="16"/>
      <c r="F280" s="17">
        <v>6212</v>
      </c>
      <c r="G280" s="17"/>
      <c r="H280" s="35"/>
      <c r="I280" s="35"/>
      <c r="J280" s="36"/>
      <c r="K280" s="64"/>
      <c r="L280" s="64"/>
    </row>
    <row r="281" spans="1:12" ht="17.25" customHeight="1">
      <c r="A281" s="9"/>
      <c r="B281" s="9"/>
      <c r="C281" s="11" t="s">
        <v>286</v>
      </c>
      <c r="D281" s="16"/>
      <c r="E281" s="16"/>
      <c r="F281" s="17">
        <v>8802</v>
      </c>
      <c r="G281" s="17"/>
      <c r="H281" s="35"/>
      <c r="I281" s="35"/>
      <c r="J281" s="36"/>
      <c r="K281" s="64"/>
      <c r="L281" s="64"/>
    </row>
    <row r="282" spans="1:12" ht="17.25" customHeight="1">
      <c r="A282" s="9"/>
      <c r="B282" s="9"/>
      <c r="C282" s="11" t="s">
        <v>287</v>
      </c>
      <c r="D282" s="16">
        <v>14693</v>
      </c>
      <c r="E282" s="16">
        <v>224</v>
      </c>
      <c r="F282" s="17">
        <f>SUM(D282+E282)</f>
        <v>14917</v>
      </c>
      <c r="G282" s="17"/>
      <c r="H282" s="35">
        <v>444</v>
      </c>
      <c r="I282" s="35">
        <v>215</v>
      </c>
      <c r="J282" s="36">
        <v>9391</v>
      </c>
      <c r="K282" s="64">
        <v>21</v>
      </c>
      <c r="L282" s="64">
        <v>306</v>
      </c>
    </row>
    <row r="283" spans="1:12" ht="17.25" customHeight="1">
      <c r="A283" s="9"/>
      <c r="B283" s="9"/>
      <c r="C283" s="11" t="s">
        <v>288</v>
      </c>
      <c r="D283" s="16"/>
      <c r="E283" s="16"/>
      <c r="F283" s="41">
        <v>8406</v>
      </c>
      <c r="G283" s="41"/>
      <c r="H283" s="35"/>
      <c r="I283" s="35"/>
      <c r="J283" s="36"/>
      <c r="K283" s="64"/>
      <c r="L283" s="64"/>
    </row>
    <row r="284" spans="1:12" ht="17.25" customHeight="1">
      <c r="A284" s="9"/>
      <c r="B284" s="9"/>
      <c r="C284" s="11" t="s">
        <v>289</v>
      </c>
      <c r="D284" s="16"/>
      <c r="E284" s="16"/>
      <c r="F284" s="17">
        <v>5114</v>
      </c>
      <c r="G284" s="17"/>
      <c r="H284" s="35"/>
      <c r="I284" s="35"/>
      <c r="J284" s="36"/>
      <c r="K284" s="64"/>
      <c r="L284" s="64"/>
    </row>
    <row r="285" spans="1:12" ht="17.25" customHeight="1">
      <c r="A285" s="9"/>
      <c r="B285" s="9"/>
      <c r="C285" s="11" t="s">
        <v>290</v>
      </c>
      <c r="D285" s="16"/>
      <c r="E285" s="16"/>
      <c r="F285" s="17">
        <v>4021</v>
      </c>
      <c r="G285" s="17"/>
      <c r="H285" s="35"/>
      <c r="I285" s="35"/>
      <c r="J285" s="36"/>
      <c r="K285" s="64"/>
      <c r="L285" s="64"/>
    </row>
    <row r="286" spans="1:12" ht="17.25" customHeight="1">
      <c r="A286" s="9"/>
      <c r="B286" s="9"/>
      <c r="C286" s="11" t="s">
        <v>291</v>
      </c>
      <c r="D286" s="16"/>
      <c r="E286" s="16"/>
      <c r="F286" s="17">
        <v>6180</v>
      </c>
      <c r="G286" s="17"/>
      <c r="H286" s="35"/>
      <c r="I286" s="35"/>
      <c r="J286" s="36"/>
      <c r="K286" s="64"/>
      <c r="L286" s="64"/>
    </row>
    <row r="287" spans="1:12" ht="17.25" customHeight="1">
      <c r="A287" s="9"/>
      <c r="B287" s="9"/>
      <c r="C287" s="11" t="s">
        <v>292</v>
      </c>
      <c r="D287" s="16"/>
      <c r="E287" s="16"/>
      <c r="F287" s="17">
        <v>5165</v>
      </c>
      <c r="G287" s="17"/>
      <c r="H287" s="35"/>
      <c r="I287" s="35"/>
      <c r="J287" s="36"/>
      <c r="K287" s="64"/>
      <c r="L287" s="64"/>
    </row>
    <row r="288" spans="1:12" ht="17.25" customHeight="1">
      <c r="A288" s="9"/>
      <c r="B288" s="9"/>
      <c r="C288" s="11" t="s">
        <v>293</v>
      </c>
      <c r="D288" s="16"/>
      <c r="E288" s="16"/>
      <c r="F288" s="17">
        <v>13352</v>
      </c>
      <c r="G288" s="17"/>
      <c r="H288" s="35"/>
      <c r="I288" s="35"/>
      <c r="J288" s="36"/>
      <c r="K288" s="64"/>
      <c r="L288" s="64"/>
    </row>
    <row r="289" spans="1:12" ht="17.25" customHeight="1">
      <c r="A289" s="9"/>
      <c r="B289" s="9"/>
      <c r="C289" s="11" t="s">
        <v>294</v>
      </c>
      <c r="D289" s="16"/>
      <c r="E289" s="16"/>
      <c r="F289" s="17">
        <v>16236</v>
      </c>
      <c r="G289" s="17"/>
      <c r="H289" s="35"/>
      <c r="I289" s="35"/>
      <c r="J289" s="36"/>
      <c r="K289" s="64"/>
      <c r="L289" s="64"/>
    </row>
    <row r="290" spans="1:12" ht="17.25" customHeight="1">
      <c r="A290" s="9"/>
      <c r="B290" s="9"/>
      <c r="C290" s="11" t="s">
        <v>295</v>
      </c>
      <c r="D290" s="16"/>
      <c r="E290" s="16"/>
      <c r="F290" s="17">
        <v>3520</v>
      </c>
      <c r="G290" s="17"/>
      <c r="H290" s="35"/>
      <c r="I290" s="35"/>
      <c r="J290" s="36"/>
      <c r="K290" s="64"/>
      <c r="L290" s="64"/>
    </row>
    <row r="291" spans="1:12" ht="17.25" customHeight="1">
      <c r="A291" s="9"/>
      <c r="B291" s="9"/>
      <c r="C291" s="11" t="s">
        <v>296</v>
      </c>
      <c r="D291" s="16"/>
      <c r="E291" s="16"/>
      <c r="F291" s="17">
        <v>6152</v>
      </c>
      <c r="G291" s="17"/>
      <c r="H291" s="35"/>
      <c r="I291" s="35"/>
      <c r="J291" s="36"/>
      <c r="K291" s="64"/>
      <c r="L291" s="64"/>
    </row>
    <row r="292" spans="1:12" ht="17.25" customHeight="1">
      <c r="A292" s="9"/>
      <c r="B292" s="9"/>
      <c r="C292" s="11" t="s">
        <v>297</v>
      </c>
      <c r="D292" s="16"/>
      <c r="E292" s="16"/>
      <c r="F292" s="41">
        <v>5374</v>
      </c>
      <c r="G292" s="41"/>
      <c r="H292" s="35"/>
      <c r="I292" s="35"/>
      <c r="J292" s="36"/>
      <c r="K292" s="64"/>
      <c r="L292" s="64"/>
    </row>
    <row r="293" spans="1:12" ht="17.25" customHeight="1">
      <c r="A293" s="9"/>
      <c r="B293" s="9"/>
      <c r="C293" s="11" t="s">
        <v>298</v>
      </c>
      <c r="D293" s="16"/>
      <c r="E293" s="16"/>
      <c r="F293" s="17">
        <v>3350</v>
      </c>
      <c r="G293" s="17"/>
      <c r="H293" s="35"/>
      <c r="I293" s="35"/>
      <c r="J293" s="36"/>
      <c r="K293" s="64"/>
      <c r="L293" s="64"/>
    </row>
    <row r="294" spans="1:12" ht="17.25" customHeight="1">
      <c r="A294" s="9"/>
      <c r="B294" s="9"/>
      <c r="C294" s="11" t="s">
        <v>299</v>
      </c>
      <c r="D294" s="16"/>
      <c r="E294" s="16"/>
      <c r="F294" s="17">
        <v>11315</v>
      </c>
      <c r="G294" s="17"/>
      <c r="H294" s="35"/>
      <c r="I294" s="35"/>
      <c r="J294" s="36"/>
      <c r="K294" s="64"/>
      <c r="L294" s="64"/>
    </row>
    <row r="295" spans="1:12" ht="17.25" customHeight="1">
      <c r="A295" s="9"/>
      <c r="B295" s="9"/>
      <c r="C295" s="11" t="s">
        <v>300</v>
      </c>
      <c r="D295" s="16"/>
      <c r="E295" s="16"/>
      <c r="F295" s="41">
        <v>7359</v>
      </c>
      <c r="G295" s="41"/>
      <c r="H295" s="35"/>
      <c r="I295" s="35"/>
      <c r="J295" s="36"/>
      <c r="K295" s="64"/>
      <c r="L295" s="64"/>
    </row>
    <row r="296" spans="1:12" ht="17.25" customHeight="1">
      <c r="A296" s="9"/>
      <c r="B296" s="9"/>
      <c r="C296" s="11" t="s">
        <v>301</v>
      </c>
      <c r="D296" s="16"/>
      <c r="E296" s="16"/>
      <c r="F296" s="17">
        <v>3862</v>
      </c>
      <c r="G296" s="17"/>
      <c r="H296" s="35"/>
      <c r="I296" s="35"/>
      <c r="J296" s="36"/>
      <c r="K296" s="64"/>
      <c r="L296" s="64"/>
    </row>
    <row r="297" spans="1:12" ht="17.25" customHeight="1">
      <c r="A297" s="9"/>
      <c r="B297" s="9"/>
      <c r="C297" s="11" t="s">
        <v>302</v>
      </c>
      <c r="D297" s="16"/>
      <c r="E297" s="16"/>
      <c r="F297" s="17">
        <v>4504</v>
      </c>
      <c r="G297" s="17"/>
      <c r="H297" s="35"/>
      <c r="I297" s="35"/>
      <c r="J297" s="36"/>
      <c r="K297" s="64"/>
      <c r="L297" s="64"/>
    </row>
    <row r="298" spans="1:12" ht="17.25" customHeight="1">
      <c r="A298" s="9"/>
      <c r="B298" s="9"/>
      <c r="C298" s="11" t="s">
        <v>303</v>
      </c>
      <c r="D298" s="16"/>
      <c r="E298" s="16"/>
      <c r="F298" s="17">
        <v>6866</v>
      </c>
      <c r="G298" s="17"/>
      <c r="H298" s="35"/>
      <c r="I298" s="35"/>
      <c r="J298" s="36"/>
      <c r="K298" s="64"/>
      <c r="L298" s="64"/>
    </row>
    <row r="299" spans="1:12" ht="17.25" customHeight="1">
      <c r="A299" s="9"/>
      <c r="B299" s="9"/>
      <c r="C299" s="11" t="s">
        <v>304</v>
      </c>
      <c r="D299" s="16"/>
      <c r="E299" s="16"/>
      <c r="F299" s="17">
        <v>4175</v>
      </c>
      <c r="G299" s="17"/>
      <c r="H299" s="35"/>
      <c r="I299" s="35"/>
      <c r="J299" s="36"/>
      <c r="K299" s="64"/>
      <c r="L299" s="64"/>
    </row>
    <row r="300" spans="1:12" ht="17.25" customHeight="1">
      <c r="A300" s="9"/>
      <c r="B300" s="9"/>
      <c r="C300" s="11" t="s">
        <v>305</v>
      </c>
      <c r="D300" s="16"/>
      <c r="E300" s="16"/>
      <c r="F300" s="17">
        <v>8300</v>
      </c>
      <c r="G300" s="17"/>
      <c r="H300" s="35"/>
      <c r="I300" s="35"/>
      <c r="J300" s="36"/>
      <c r="K300" s="64"/>
      <c r="L300" s="64"/>
    </row>
    <row r="301" spans="1:12" ht="17.25" customHeight="1">
      <c r="A301" s="9"/>
      <c r="B301" s="9"/>
      <c r="C301" s="11" t="s">
        <v>306</v>
      </c>
      <c r="D301" s="16"/>
      <c r="E301" s="16"/>
      <c r="F301" s="41">
        <v>4862</v>
      </c>
      <c r="G301" s="41"/>
      <c r="H301" s="35"/>
      <c r="I301" s="35"/>
      <c r="J301" s="36"/>
      <c r="K301" s="64"/>
      <c r="L301" s="64"/>
    </row>
    <row r="302" spans="1:12" ht="17.25" customHeight="1">
      <c r="A302" s="9"/>
      <c r="B302" s="9"/>
      <c r="C302" s="11" t="s">
        <v>307</v>
      </c>
      <c r="D302" s="16"/>
      <c r="E302" s="16"/>
      <c r="F302" s="17">
        <v>11052</v>
      </c>
      <c r="G302" s="17"/>
      <c r="H302" s="35"/>
      <c r="I302" s="35"/>
      <c r="J302" s="36"/>
      <c r="K302" s="64"/>
      <c r="L302" s="64"/>
    </row>
    <row r="303" spans="1:12" ht="17.25" customHeight="1">
      <c r="A303" s="9"/>
      <c r="B303" s="9"/>
      <c r="C303" s="11" t="s">
        <v>308</v>
      </c>
      <c r="D303" s="16"/>
      <c r="E303" s="16"/>
      <c r="F303" s="41">
        <v>8915</v>
      </c>
      <c r="G303" s="41"/>
      <c r="H303" s="35"/>
      <c r="I303" s="35"/>
      <c r="J303" s="36"/>
      <c r="K303" s="64"/>
      <c r="L303" s="64"/>
    </row>
    <row r="304" spans="1:12" ht="17.25" customHeight="1">
      <c r="A304" s="9"/>
      <c r="B304" s="9"/>
      <c r="C304" s="11" t="s">
        <v>309</v>
      </c>
      <c r="D304" s="16"/>
      <c r="E304" s="16"/>
      <c r="F304" s="17">
        <v>1715</v>
      </c>
      <c r="G304" s="17"/>
      <c r="H304" s="35"/>
      <c r="I304" s="35"/>
      <c r="J304" s="36"/>
      <c r="K304" s="64"/>
      <c r="L304" s="64"/>
    </row>
    <row r="305" spans="1:12" ht="17.25" customHeight="1">
      <c r="A305" s="9"/>
      <c r="B305" s="9"/>
      <c r="C305" s="11" t="s">
        <v>310</v>
      </c>
      <c r="D305" s="16"/>
      <c r="E305" s="16"/>
      <c r="F305" s="17">
        <v>622</v>
      </c>
      <c r="G305" s="17"/>
      <c r="H305" s="35"/>
      <c r="I305" s="35"/>
      <c r="J305" s="36"/>
      <c r="K305" s="64"/>
      <c r="L305" s="64"/>
    </row>
    <row r="306" spans="1:12" ht="17.25" customHeight="1">
      <c r="A306" s="9"/>
      <c r="B306" s="9"/>
      <c r="C306" s="11" t="s">
        <v>311</v>
      </c>
      <c r="D306" s="16"/>
      <c r="E306" s="16"/>
      <c r="F306" s="17">
        <v>1505</v>
      </c>
      <c r="G306" s="17"/>
      <c r="H306" s="35"/>
      <c r="I306" s="35"/>
      <c r="J306" s="36"/>
      <c r="K306" s="64"/>
      <c r="L306" s="64"/>
    </row>
    <row r="307" spans="1:12" ht="17.25" customHeight="1">
      <c r="A307" s="9"/>
      <c r="B307" s="9"/>
      <c r="C307" s="11" t="s">
        <v>312</v>
      </c>
      <c r="D307" s="16">
        <v>1209</v>
      </c>
      <c r="E307" s="16">
        <v>91</v>
      </c>
      <c r="F307" s="17">
        <f>SUM(D307+E307)</f>
        <v>1300</v>
      </c>
      <c r="G307" s="17"/>
      <c r="H307" s="35">
        <v>0</v>
      </c>
      <c r="I307" s="35">
        <v>0</v>
      </c>
      <c r="J307" s="36">
        <v>0</v>
      </c>
      <c r="K307" s="64">
        <v>3</v>
      </c>
      <c r="L307" s="64">
        <v>27</v>
      </c>
    </row>
    <row r="308" spans="1:12" ht="17.25" customHeight="1">
      <c r="A308" s="9"/>
      <c r="B308" s="9"/>
      <c r="C308" s="11" t="s">
        <v>313</v>
      </c>
      <c r="D308" s="16">
        <v>2145</v>
      </c>
      <c r="E308" s="16">
        <v>21</v>
      </c>
      <c r="F308" s="17">
        <f>SUM(D308+E308)</f>
        <v>2166</v>
      </c>
      <c r="G308" s="17"/>
      <c r="H308" s="35">
        <v>228</v>
      </c>
      <c r="I308" s="35">
        <v>0</v>
      </c>
      <c r="J308" s="36">
        <v>0</v>
      </c>
      <c r="K308" s="64">
        <v>5</v>
      </c>
      <c r="L308" s="64">
        <v>57</v>
      </c>
    </row>
    <row r="309" spans="1:12" ht="17.25" customHeight="1">
      <c r="A309" s="9"/>
      <c r="B309" s="9"/>
      <c r="C309" s="11" t="s">
        <v>314</v>
      </c>
      <c r="D309" s="16">
        <v>620</v>
      </c>
      <c r="E309" s="16">
        <v>0</v>
      </c>
      <c r="F309" s="17">
        <f>SUM(D309+E309)</f>
        <v>620</v>
      </c>
      <c r="G309" s="17"/>
      <c r="H309" s="35">
        <v>0</v>
      </c>
      <c r="I309" s="35">
        <v>0</v>
      </c>
      <c r="J309" s="36">
        <v>0</v>
      </c>
      <c r="K309" s="64">
        <v>3</v>
      </c>
      <c r="L309" s="64">
        <v>18</v>
      </c>
    </row>
    <row r="310" spans="1:12" ht="17.25" customHeight="1">
      <c r="A310" s="9"/>
      <c r="B310" s="9"/>
      <c r="C310" s="11" t="s">
        <v>315</v>
      </c>
      <c r="D310" s="16"/>
      <c r="E310" s="16"/>
      <c r="F310" s="17">
        <v>600</v>
      </c>
      <c r="G310" s="17"/>
      <c r="H310" s="35"/>
      <c r="I310" s="35"/>
      <c r="J310" s="36"/>
      <c r="K310" s="64"/>
      <c r="L310" s="64"/>
    </row>
    <row r="311" spans="1:12" ht="17.25" customHeight="1">
      <c r="A311" s="9"/>
      <c r="B311" s="9"/>
      <c r="C311" s="11" t="s">
        <v>316</v>
      </c>
      <c r="D311" s="16"/>
      <c r="E311" s="16"/>
      <c r="F311" s="17">
        <v>880</v>
      </c>
      <c r="G311" s="17"/>
      <c r="H311" s="35"/>
      <c r="I311" s="35"/>
      <c r="J311" s="36"/>
      <c r="K311" s="64"/>
      <c r="L311" s="64"/>
    </row>
    <row r="312" spans="1:12" ht="17.25" customHeight="1">
      <c r="A312" s="9"/>
      <c r="B312" s="9"/>
      <c r="C312" s="11" t="s">
        <v>317</v>
      </c>
      <c r="D312" s="16"/>
      <c r="E312" s="16"/>
      <c r="F312" s="17">
        <v>10030</v>
      </c>
      <c r="G312" s="17"/>
      <c r="H312" s="35"/>
      <c r="I312" s="35"/>
      <c r="J312" s="36"/>
      <c r="K312" s="64"/>
      <c r="L312" s="64"/>
    </row>
    <row r="313" spans="1:12" ht="17.25" customHeight="1">
      <c r="A313" s="21"/>
      <c r="B313" s="21"/>
      <c r="C313" s="22"/>
      <c r="D313" s="23"/>
      <c r="E313" s="23"/>
      <c r="F313" s="110"/>
      <c r="G313" s="110"/>
      <c r="H313" s="126"/>
      <c r="I313" s="126"/>
      <c r="J313" s="105"/>
      <c r="K313" s="109"/>
      <c r="L313" s="109"/>
    </row>
    <row r="314" spans="1:12" s="89" customFormat="1" ht="17.25" customHeight="1">
      <c r="A314" s="141" t="s">
        <v>318</v>
      </c>
      <c r="B314" s="5" t="s">
        <v>319</v>
      </c>
      <c r="C314" s="6"/>
      <c r="D314" s="18"/>
      <c r="E314" s="18"/>
      <c r="F314" s="56"/>
      <c r="G314" s="56"/>
      <c r="H314" s="125"/>
      <c r="I314" s="125"/>
      <c r="J314" s="56"/>
      <c r="K314" s="65"/>
      <c r="L314" s="65"/>
    </row>
    <row r="315" spans="1:12" s="90" customFormat="1" ht="17.25" customHeight="1">
      <c r="A315" s="37"/>
      <c r="B315" s="37"/>
      <c r="C315" s="11" t="s">
        <v>320</v>
      </c>
      <c r="D315" s="38"/>
      <c r="E315" s="38"/>
      <c r="F315" s="17">
        <v>2521</v>
      </c>
      <c r="G315" s="17"/>
      <c r="H315" s="35"/>
      <c r="I315" s="35"/>
      <c r="J315" s="36"/>
      <c r="K315" s="63"/>
      <c r="L315" s="63"/>
    </row>
    <row r="316" spans="1:12" s="90" customFormat="1" ht="17.25" customHeight="1">
      <c r="A316" s="37"/>
      <c r="B316" s="37"/>
      <c r="C316" s="11" t="s">
        <v>321</v>
      </c>
      <c r="D316" s="38"/>
      <c r="E316" s="38"/>
      <c r="F316" s="17">
        <v>932</v>
      </c>
      <c r="G316" s="17"/>
      <c r="H316" s="35"/>
      <c r="I316" s="35"/>
      <c r="J316" s="36"/>
      <c r="K316" s="63"/>
      <c r="L316" s="63"/>
    </row>
    <row r="317" spans="1:12" s="90" customFormat="1" ht="17.25" customHeight="1">
      <c r="A317" s="37"/>
      <c r="B317" s="37"/>
      <c r="C317" s="11" t="s">
        <v>322</v>
      </c>
      <c r="D317" s="38"/>
      <c r="E317" s="38"/>
      <c r="F317" s="17">
        <v>1924</v>
      </c>
      <c r="G317" s="17"/>
      <c r="H317" s="35"/>
      <c r="I317" s="35"/>
      <c r="J317" s="36"/>
      <c r="K317" s="63"/>
      <c r="L317" s="63"/>
    </row>
    <row r="318" spans="1:12" s="90" customFormat="1" ht="17.25" customHeight="1">
      <c r="A318" s="37"/>
      <c r="B318" s="37"/>
      <c r="C318" s="11" t="s">
        <v>323</v>
      </c>
      <c r="D318" s="38">
        <v>0</v>
      </c>
      <c r="E318" s="38">
        <v>0</v>
      </c>
      <c r="F318" s="17">
        <v>0</v>
      </c>
      <c r="G318" s="17"/>
      <c r="H318" s="36">
        <v>0</v>
      </c>
      <c r="I318" s="36">
        <v>0</v>
      </c>
      <c r="J318" s="36">
        <v>0</v>
      </c>
      <c r="K318" s="63"/>
      <c r="L318" s="63"/>
    </row>
    <row r="319" spans="1:12" s="90" customFormat="1" ht="17.25" customHeight="1">
      <c r="A319" s="37"/>
      <c r="B319" s="37"/>
      <c r="C319" s="11" t="s">
        <v>324</v>
      </c>
      <c r="D319" s="38"/>
      <c r="E319" s="38"/>
      <c r="F319" s="17">
        <v>1195</v>
      </c>
      <c r="G319" s="17"/>
      <c r="H319" s="36"/>
      <c r="I319" s="36"/>
      <c r="J319" s="36"/>
      <c r="K319" s="63"/>
      <c r="L319" s="63"/>
    </row>
    <row r="320" spans="1:12" s="90" customFormat="1" ht="17.25" customHeight="1">
      <c r="A320" s="37"/>
      <c r="B320" s="37"/>
      <c r="C320" s="11" t="s">
        <v>325</v>
      </c>
      <c r="D320" s="38"/>
      <c r="E320" s="38"/>
      <c r="F320" s="17">
        <v>2795</v>
      </c>
      <c r="G320" s="17"/>
      <c r="H320" s="36"/>
      <c r="I320" s="36"/>
      <c r="J320" s="36"/>
      <c r="K320" s="63"/>
      <c r="L320" s="63"/>
    </row>
    <row r="321" spans="1:12" s="90" customFormat="1" ht="17.25" customHeight="1">
      <c r="A321" s="37"/>
      <c r="B321" s="37"/>
      <c r="C321" s="11" t="s">
        <v>326</v>
      </c>
      <c r="D321" s="38"/>
      <c r="E321" s="38"/>
      <c r="F321" s="17">
        <v>1292</v>
      </c>
      <c r="G321" s="17"/>
      <c r="H321" s="36"/>
      <c r="I321" s="36"/>
      <c r="J321" s="36"/>
      <c r="K321" s="63"/>
      <c r="L321" s="63"/>
    </row>
    <row r="322" spans="1:12" s="90" customFormat="1" ht="17.25" customHeight="1">
      <c r="A322" s="37"/>
      <c r="B322" s="37"/>
      <c r="C322" s="11" t="s">
        <v>327</v>
      </c>
      <c r="D322" s="38"/>
      <c r="E322" s="38"/>
      <c r="F322" s="17">
        <v>1536</v>
      </c>
      <c r="G322" s="17"/>
      <c r="H322" s="36"/>
      <c r="I322" s="36"/>
      <c r="J322" s="36"/>
      <c r="K322" s="63"/>
      <c r="L322" s="63"/>
    </row>
    <row r="323" spans="1:12" s="90" customFormat="1" ht="17.25" customHeight="1">
      <c r="A323" s="37"/>
      <c r="B323" s="37"/>
      <c r="C323" s="11" t="s">
        <v>328</v>
      </c>
      <c r="D323" s="38"/>
      <c r="E323" s="38"/>
      <c r="F323" s="17">
        <v>1596</v>
      </c>
      <c r="G323" s="17"/>
      <c r="H323" s="36"/>
      <c r="I323" s="36"/>
      <c r="J323" s="36"/>
      <c r="K323" s="63"/>
      <c r="L323" s="63"/>
    </row>
    <row r="324" spans="1:12" ht="17.25" customHeight="1">
      <c r="A324" s="21"/>
      <c r="B324" s="21"/>
      <c r="C324" s="22"/>
      <c r="D324" s="23"/>
      <c r="E324" s="23"/>
      <c r="F324" s="110"/>
      <c r="G324" s="110"/>
      <c r="H324" s="105"/>
      <c r="I324" s="105"/>
      <c r="J324" s="105"/>
      <c r="K324" s="109"/>
      <c r="L324" s="109"/>
    </row>
    <row r="325" spans="1:12" s="89" customFormat="1" ht="17.25" customHeight="1">
      <c r="A325" s="141" t="s">
        <v>329</v>
      </c>
      <c r="B325" s="5" t="s">
        <v>623</v>
      </c>
      <c r="C325" s="6"/>
      <c r="D325" s="18"/>
      <c r="E325" s="18"/>
      <c r="F325" s="56"/>
      <c r="G325" s="56"/>
      <c r="H325" s="56"/>
      <c r="I325" s="56"/>
      <c r="J325" s="56"/>
      <c r="K325" s="65"/>
      <c r="L325" s="65"/>
    </row>
    <row r="326" spans="1:12" s="90" customFormat="1" ht="17.25" customHeight="1">
      <c r="A326" s="37"/>
      <c r="B326" s="37"/>
      <c r="C326" s="11" t="s">
        <v>331</v>
      </c>
      <c r="D326" s="38"/>
      <c r="E326" s="38"/>
      <c r="F326" s="34">
        <v>1616</v>
      </c>
      <c r="G326" s="34"/>
      <c r="H326" s="36"/>
      <c r="I326" s="36"/>
      <c r="J326" s="36"/>
      <c r="K326" s="63"/>
      <c r="L326" s="63"/>
    </row>
    <row r="327" spans="1:12" s="90" customFormat="1" ht="17.25" customHeight="1">
      <c r="A327" s="37"/>
      <c r="B327" s="37"/>
      <c r="C327" s="11" t="s">
        <v>332</v>
      </c>
      <c r="D327" s="38"/>
      <c r="E327" s="38"/>
      <c r="F327" s="34">
        <v>916</v>
      </c>
      <c r="G327" s="34"/>
      <c r="H327" s="36"/>
      <c r="I327" s="36"/>
      <c r="J327" s="36"/>
      <c r="K327" s="63"/>
      <c r="L327" s="63"/>
    </row>
    <row r="328" spans="1:12" s="90" customFormat="1" ht="17.25" customHeight="1">
      <c r="A328" s="37"/>
      <c r="B328" s="37"/>
      <c r="C328" s="11" t="s">
        <v>333</v>
      </c>
      <c r="D328" s="38"/>
      <c r="E328" s="38"/>
      <c r="F328" s="34">
        <v>3846</v>
      </c>
      <c r="G328" s="34"/>
      <c r="H328" s="36"/>
      <c r="I328" s="36"/>
      <c r="J328" s="36"/>
      <c r="K328" s="63"/>
      <c r="L328" s="63"/>
    </row>
    <row r="329" spans="1:12" s="90" customFormat="1" ht="17.25" customHeight="1">
      <c r="A329" s="37"/>
      <c r="B329" s="37"/>
      <c r="C329" s="11" t="s">
        <v>334</v>
      </c>
      <c r="D329" s="38"/>
      <c r="E329" s="38"/>
      <c r="F329" s="34">
        <v>4086</v>
      </c>
      <c r="G329" s="34"/>
      <c r="H329" s="36"/>
      <c r="I329" s="36"/>
      <c r="J329" s="36"/>
      <c r="K329" s="63"/>
      <c r="L329" s="63"/>
    </row>
    <row r="330" spans="1:12" s="90" customFormat="1" ht="17.25" customHeight="1">
      <c r="A330" s="37"/>
      <c r="B330" s="37"/>
      <c r="C330" s="11" t="s">
        <v>335</v>
      </c>
      <c r="D330" s="38"/>
      <c r="E330" s="38"/>
      <c r="F330" s="34">
        <v>4684</v>
      </c>
      <c r="G330" s="34"/>
      <c r="H330" s="36"/>
      <c r="I330" s="36"/>
      <c r="J330" s="36"/>
      <c r="K330" s="63"/>
      <c r="L330" s="63"/>
    </row>
    <row r="331" spans="1:12" s="90" customFormat="1" ht="17.25" customHeight="1">
      <c r="A331" s="37"/>
      <c r="B331" s="37"/>
      <c r="C331" s="11" t="s">
        <v>336</v>
      </c>
      <c r="D331" s="38"/>
      <c r="E331" s="38"/>
      <c r="F331" s="34">
        <v>846</v>
      </c>
      <c r="G331" s="34"/>
      <c r="H331" s="36"/>
      <c r="I331" s="36"/>
      <c r="J331" s="36"/>
      <c r="K331" s="63"/>
      <c r="L331" s="63"/>
    </row>
    <row r="332" spans="1:12" s="90" customFormat="1" ht="17.25" customHeight="1">
      <c r="A332" s="37"/>
      <c r="B332" s="37"/>
      <c r="C332" s="11" t="s">
        <v>337</v>
      </c>
      <c r="D332" s="38">
        <v>3295</v>
      </c>
      <c r="E332" s="38">
        <v>2</v>
      </c>
      <c r="F332" s="34">
        <f>SUM(D332+E332)</f>
        <v>3297</v>
      </c>
      <c r="G332" s="34"/>
      <c r="H332" s="36">
        <v>0</v>
      </c>
      <c r="I332" s="36">
        <v>0</v>
      </c>
      <c r="J332" s="36">
        <v>0</v>
      </c>
      <c r="K332" s="63">
        <v>24</v>
      </c>
      <c r="L332" s="63">
        <v>167</v>
      </c>
    </row>
    <row r="333" spans="1:12" s="90" customFormat="1" ht="17.25" customHeight="1">
      <c r="A333" s="37"/>
      <c r="B333" s="37"/>
      <c r="C333" s="11" t="s">
        <v>338</v>
      </c>
      <c r="D333" s="38"/>
      <c r="E333" s="38"/>
      <c r="F333" s="34">
        <v>399</v>
      </c>
      <c r="G333" s="34"/>
      <c r="H333" s="36"/>
      <c r="I333" s="36"/>
      <c r="J333" s="36"/>
      <c r="K333" s="63"/>
      <c r="L333" s="63"/>
    </row>
    <row r="334" spans="1:12" s="90" customFormat="1" ht="17.25" customHeight="1">
      <c r="A334" s="37"/>
      <c r="B334" s="37"/>
      <c r="C334" s="11" t="s">
        <v>339</v>
      </c>
      <c r="D334" s="38"/>
      <c r="E334" s="38"/>
      <c r="F334" s="34">
        <v>596</v>
      </c>
      <c r="G334" s="34"/>
      <c r="H334" s="36"/>
      <c r="I334" s="36"/>
      <c r="J334" s="36"/>
      <c r="K334" s="63"/>
      <c r="L334" s="63"/>
    </row>
    <row r="335" spans="1:12" ht="17.25" customHeight="1">
      <c r="A335" s="9"/>
      <c r="B335" s="9"/>
      <c r="C335" s="11" t="s">
        <v>340</v>
      </c>
      <c r="D335" s="16"/>
      <c r="E335" s="16"/>
      <c r="F335" s="34">
        <v>1412</v>
      </c>
      <c r="G335" s="34"/>
      <c r="H335" s="36"/>
      <c r="I335" s="36"/>
      <c r="J335" s="36"/>
      <c r="K335" s="64"/>
      <c r="L335" s="64"/>
    </row>
    <row r="336" spans="1:12" ht="17.25" customHeight="1">
      <c r="A336" s="21"/>
      <c r="B336" s="21"/>
      <c r="C336" s="22"/>
      <c r="D336" s="23"/>
      <c r="E336" s="23"/>
      <c r="F336" s="119"/>
      <c r="G336" s="119"/>
      <c r="H336" s="105"/>
      <c r="I336" s="105"/>
      <c r="J336" s="105"/>
      <c r="K336" s="109"/>
      <c r="L336" s="109"/>
    </row>
    <row r="337" spans="1:14" s="89" customFormat="1" ht="17.25" customHeight="1">
      <c r="A337" s="141" t="s">
        <v>341</v>
      </c>
      <c r="B337" s="5" t="s">
        <v>342</v>
      </c>
      <c r="C337" s="6"/>
      <c r="D337" s="18"/>
      <c r="E337" s="18"/>
      <c r="F337" s="56"/>
      <c r="G337" s="56"/>
      <c r="H337" s="56"/>
      <c r="I337" s="56"/>
      <c r="J337" s="56"/>
      <c r="K337" s="65"/>
      <c r="L337" s="65"/>
    </row>
    <row r="338" spans="1:14" s="90" customFormat="1" ht="17.25" customHeight="1">
      <c r="A338" s="37"/>
      <c r="B338" s="37"/>
      <c r="C338" s="11" t="s">
        <v>343</v>
      </c>
      <c r="D338" s="38">
        <v>1263</v>
      </c>
      <c r="E338" s="38">
        <v>7</v>
      </c>
      <c r="F338" s="17">
        <v>1270</v>
      </c>
      <c r="G338" s="17"/>
      <c r="H338" s="36">
        <v>441</v>
      </c>
      <c r="I338" s="36"/>
      <c r="J338" s="36">
        <v>87</v>
      </c>
      <c r="K338" s="63">
        <v>17</v>
      </c>
      <c r="L338" s="63">
        <v>177</v>
      </c>
      <c r="N338" s="90">
        <v>29</v>
      </c>
    </row>
    <row r="339" spans="1:14" s="90" customFormat="1" ht="17.25" customHeight="1">
      <c r="A339" s="37"/>
      <c r="B339" s="37"/>
      <c r="C339" s="11" t="s">
        <v>344</v>
      </c>
      <c r="D339" s="38"/>
      <c r="E339" s="38"/>
      <c r="F339" s="17">
        <v>1186</v>
      </c>
      <c r="G339" s="17"/>
      <c r="H339" s="36"/>
      <c r="I339" s="36"/>
      <c r="J339" s="36"/>
      <c r="K339" s="63"/>
      <c r="L339" s="63"/>
    </row>
    <row r="340" spans="1:14" s="90" customFormat="1" ht="17.25" customHeight="1">
      <c r="A340" s="37"/>
      <c r="B340" s="37"/>
      <c r="C340" s="11" t="s">
        <v>345</v>
      </c>
      <c r="D340" s="38"/>
      <c r="E340" s="38"/>
      <c r="F340" s="17">
        <v>1350</v>
      </c>
      <c r="G340" s="17"/>
      <c r="H340" s="36"/>
      <c r="I340" s="36"/>
      <c r="J340" s="36"/>
      <c r="K340" s="63"/>
      <c r="L340" s="63"/>
    </row>
    <row r="341" spans="1:14" s="90" customFormat="1" ht="17.25" customHeight="1">
      <c r="A341" s="37"/>
      <c r="B341" s="37"/>
      <c r="C341" s="11" t="s">
        <v>346</v>
      </c>
      <c r="D341" s="38">
        <v>1539</v>
      </c>
      <c r="E341" s="38">
        <v>0</v>
      </c>
      <c r="F341" s="17">
        <f>SUM(D341+E341)</f>
        <v>1539</v>
      </c>
      <c r="G341" s="17"/>
      <c r="H341" s="36">
        <v>0</v>
      </c>
      <c r="I341" s="36">
        <v>0</v>
      </c>
      <c r="J341" s="36">
        <v>0</v>
      </c>
      <c r="K341" s="63">
        <v>19</v>
      </c>
      <c r="L341" s="63">
        <v>259</v>
      </c>
      <c r="N341" s="114"/>
    </row>
    <row r="342" spans="1:14" s="90" customFormat="1" ht="17.25" customHeight="1">
      <c r="A342" s="37"/>
      <c r="B342" s="37"/>
      <c r="C342" s="11" t="s">
        <v>347</v>
      </c>
      <c r="D342" s="38"/>
      <c r="E342" s="38"/>
      <c r="F342" s="17">
        <v>2531</v>
      </c>
      <c r="G342" s="17"/>
      <c r="H342" s="36"/>
      <c r="I342" s="36"/>
      <c r="J342" s="36"/>
      <c r="K342" s="63"/>
      <c r="L342" s="63"/>
      <c r="N342" s="127"/>
    </row>
    <row r="343" spans="1:14" s="90" customFormat="1" ht="17.25" customHeight="1">
      <c r="A343" s="37"/>
      <c r="B343" s="37"/>
      <c r="C343" s="11" t="s">
        <v>348</v>
      </c>
      <c r="D343" s="38"/>
      <c r="E343" s="38"/>
      <c r="F343" s="17">
        <v>2004</v>
      </c>
      <c r="G343" s="17"/>
      <c r="H343" s="36"/>
      <c r="I343" s="36"/>
      <c r="J343" s="36"/>
      <c r="K343" s="63"/>
      <c r="L343" s="63"/>
      <c r="N343" s="127"/>
    </row>
    <row r="344" spans="1:14" s="90" customFormat="1" ht="17.25" customHeight="1">
      <c r="A344" s="37"/>
      <c r="B344" s="37"/>
      <c r="C344" s="11" t="s">
        <v>349</v>
      </c>
      <c r="D344" s="38"/>
      <c r="E344" s="38"/>
      <c r="F344" s="17">
        <v>644</v>
      </c>
      <c r="G344" s="17"/>
      <c r="H344" s="36"/>
      <c r="I344" s="36"/>
      <c r="J344" s="36"/>
      <c r="K344" s="63"/>
      <c r="L344" s="63"/>
      <c r="N344" s="127"/>
    </row>
    <row r="345" spans="1:14" s="90" customFormat="1" ht="17.25" customHeight="1">
      <c r="A345" s="37"/>
      <c r="B345" s="37"/>
      <c r="C345" s="11" t="s">
        <v>350</v>
      </c>
      <c r="D345" s="38"/>
      <c r="E345" s="38"/>
      <c r="F345" s="17">
        <v>1370</v>
      </c>
      <c r="G345" s="17"/>
      <c r="H345" s="36"/>
      <c r="I345" s="36"/>
      <c r="J345" s="36"/>
      <c r="K345" s="63"/>
      <c r="L345" s="63"/>
      <c r="N345" s="127"/>
    </row>
    <row r="346" spans="1:14" s="90" customFormat="1" ht="17.25" customHeight="1">
      <c r="A346" s="37"/>
      <c r="B346" s="37"/>
      <c r="C346" s="11" t="s">
        <v>351</v>
      </c>
      <c r="D346" s="38"/>
      <c r="E346" s="38"/>
      <c r="F346" s="17">
        <v>1040</v>
      </c>
      <c r="G346" s="17"/>
      <c r="H346" s="36"/>
      <c r="I346" s="36"/>
      <c r="J346" s="36"/>
      <c r="K346" s="63"/>
      <c r="L346" s="63"/>
      <c r="N346" s="127"/>
    </row>
    <row r="347" spans="1:14" s="90" customFormat="1" ht="17.25" customHeight="1">
      <c r="A347" s="37"/>
      <c r="B347" s="37"/>
      <c r="C347" s="11" t="s">
        <v>352</v>
      </c>
      <c r="D347" s="38"/>
      <c r="E347" s="38"/>
      <c r="F347" s="17">
        <v>1020</v>
      </c>
      <c r="G347" s="17"/>
      <c r="H347" s="36"/>
      <c r="I347" s="36"/>
      <c r="J347" s="36"/>
      <c r="K347" s="63"/>
      <c r="L347" s="63"/>
      <c r="N347" s="127"/>
    </row>
    <row r="348" spans="1:14" s="90" customFormat="1" ht="17.25" customHeight="1">
      <c r="A348" s="37"/>
      <c r="B348" s="37"/>
      <c r="C348" s="11" t="s">
        <v>353</v>
      </c>
      <c r="D348" s="38"/>
      <c r="E348" s="38"/>
      <c r="F348" s="17">
        <v>572</v>
      </c>
      <c r="G348" s="17"/>
      <c r="H348" s="36"/>
      <c r="I348" s="36"/>
      <c r="J348" s="36"/>
      <c r="K348" s="63"/>
      <c r="L348" s="63"/>
      <c r="N348" s="127"/>
    </row>
    <row r="349" spans="1:14" s="90" customFormat="1" ht="17.25" customHeight="1">
      <c r="A349" s="37"/>
      <c r="B349" s="37"/>
      <c r="C349" s="11" t="s">
        <v>354</v>
      </c>
      <c r="D349" s="38"/>
      <c r="E349" s="38"/>
      <c r="F349" s="17">
        <v>536</v>
      </c>
      <c r="G349" s="17"/>
      <c r="H349" s="36"/>
      <c r="I349" s="36"/>
      <c r="J349" s="36"/>
      <c r="K349" s="63"/>
      <c r="L349" s="63"/>
      <c r="N349" s="127"/>
    </row>
    <row r="350" spans="1:14" s="90" customFormat="1" ht="17.25" customHeight="1">
      <c r="A350" s="37"/>
      <c r="B350" s="37"/>
      <c r="C350" s="11" t="s">
        <v>355</v>
      </c>
      <c r="D350" s="38"/>
      <c r="E350" s="38"/>
      <c r="F350" s="17">
        <v>500</v>
      </c>
      <c r="G350" s="17"/>
      <c r="H350" s="36"/>
      <c r="I350" s="36"/>
      <c r="J350" s="36"/>
      <c r="K350" s="63"/>
      <c r="L350" s="63"/>
      <c r="N350" s="127"/>
    </row>
    <row r="351" spans="1:14" s="90" customFormat="1" ht="17.25" customHeight="1">
      <c r="A351" s="37"/>
      <c r="B351" s="37"/>
      <c r="C351" s="11" t="s">
        <v>356</v>
      </c>
      <c r="D351" s="38"/>
      <c r="E351" s="38"/>
      <c r="F351" s="17">
        <v>284</v>
      </c>
      <c r="G351" s="17"/>
      <c r="H351" s="36"/>
      <c r="I351" s="36"/>
      <c r="J351" s="36"/>
      <c r="K351" s="63"/>
      <c r="L351" s="63"/>
      <c r="N351" s="127"/>
    </row>
    <row r="352" spans="1:14" s="90" customFormat="1" ht="17.25" customHeight="1">
      <c r="A352" s="37"/>
      <c r="B352" s="37"/>
      <c r="C352" s="11" t="s">
        <v>357</v>
      </c>
      <c r="D352" s="38">
        <v>2869</v>
      </c>
      <c r="E352" s="38">
        <v>0</v>
      </c>
      <c r="F352" s="17">
        <f>SUM(D352+E352)</f>
        <v>2869</v>
      </c>
      <c r="G352" s="17"/>
      <c r="H352" s="36">
        <v>0</v>
      </c>
      <c r="I352" s="36">
        <v>0</v>
      </c>
      <c r="J352" s="36">
        <v>0</v>
      </c>
      <c r="K352" s="63">
        <v>21</v>
      </c>
      <c r="L352" s="63">
        <v>160</v>
      </c>
      <c r="N352" s="114"/>
    </row>
    <row r="353" spans="1:12" s="90" customFormat="1" ht="17.25" customHeight="1">
      <c r="A353" s="37"/>
      <c r="B353" s="37"/>
      <c r="C353" s="11" t="s">
        <v>358</v>
      </c>
      <c r="D353" s="38"/>
      <c r="E353" s="38"/>
      <c r="F353" s="17">
        <v>446</v>
      </c>
      <c r="G353" s="17"/>
      <c r="H353" s="36"/>
      <c r="I353" s="36"/>
      <c r="J353" s="36"/>
      <c r="K353" s="63"/>
      <c r="L353" s="63"/>
    </row>
    <row r="354" spans="1:12" s="90" customFormat="1" ht="17.25" customHeight="1">
      <c r="A354" s="37"/>
      <c r="B354" s="37"/>
      <c r="C354" s="11" t="s">
        <v>359</v>
      </c>
      <c r="D354" s="38"/>
      <c r="E354" s="38"/>
      <c r="F354" s="17">
        <v>1120</v>
      </c>
      <c r="G354" s="17"/>
      <c r="H354" s="36"/>
      <c r="I354" s="36"/>
      <c r="J354" s="36"/>
      <c r="K354" s="63"/>
      <c r="L354" s="63"/>
    </row>
    <row r="355" spans="1:12" s="90" customFormat="1" ht="17.25" customHeight="1">
      <c r="A355" s="37"/>
      <c r="B355" s="37"/>
      <c r="C355" s="11" t="s">
        <v>360</v>
      </c>
      <c r="D355" s="38"/>
      <c r="E355" s="38"/>
      <c r="F355" s="17">
        <v>400</v>
      </c>
      <c r="G355" s="17"/>
      <c r="H355" s="36"/>
      <c r="I355" s="36"/>
      <c r="J355" s="36"/>
      <c r="K355" s="63"/>
      <c r="L355" s="63"/>
    </row>
    <row r="356" spans="1:12" s="90" customFormat="1" ht="17.25" customHeight="1">
      <c r="A356" s="37"/>
      <c r="B356" s="37"/>
      <c r="C356" s="11" t="s">
        <v>361</v>
      </c>
      <c r="D356" s="38"/>
      <c r="E356" s="38"/>
      <c r="F356" s="17">
        <v>862</v>
      </c>
      <c r="G356" s="17"/>
      <c r="H356" s="36"/>
      <c r="I356" s="36"/>
      <c r="J356" s="36"/>
      <c r="K356" s="63"/>
      <c r="L356" s="63"/>
    </row>
    <row r="357" spans="1:12" s="90" customFormat="1" ht="17.25" customHeight="1">
      <c r="A357" s="37"/>
      <c r="B357" s="37"/>
      <c r="C357" s="11" t="s">
        <v>362</v>
      </c>
      <c r="D357" s="38"/>
      <c r="E357" s="38"/>
      <c r="F357" s="17">
        <v>4900</v>
      </c>
      <c r="G357" s="17"/>
      <c r="H357" s="36"/>
      <c r="I357" s="36"/>
      <c r="J357" s="36"/>
      <c r="K357" s="63"/>
      <c r="L357" s="63"/>
    </row>
    <row r="358" spans="1:12" s="90" customFormat="1" ht="17.25" customHeight="1">
      <c r="A358" s="37"/>
      <c r="B358" s="37"/>
      <c r="C358" s="11" t="s">
        <v>363</v>
      </c>
      <c r="D358" s="38"/>
      <c r="E358" s="38"/>
      <c r="F358" s="17">
        <v>860</v>
      </c>
      <c r="G358" s="17"/>
      <c r="H358" s="36"/>
      <c r="I358" s="36"/>
      <c r="J358" s="36"/>
      <c r="K358" s="63"/>
      <c r="L358" s="63"/>
    </row>
    <row r="359" spans="1:12" ht="17.25" customHeight="1">
      <c r="A359" s="9"/>
      <c r="B359" s="9"/>
      <c r="C359" s="11" t="s">
        <v>364</v>
      </c>
      <c r="D359" s="16"/>
      <c r="E359" s="16"/>
      <c r="F359" s="17">
        <v>1270</v>
      </c>
      <c r="G359" s="17"/>
      <c r="H359" s="36"/>
      <c r="I359" s="36"/>
      <c r="J359" s="36"/>
      <c r="K359" s="63"/>
      <c r="L359" s="64"/>
    </row>
    <row r="360" spans="1:12" ht="17.25" customHeight="1">
      <c r="A360" s="21"/>
      <c r="B360" s="21"/>
      <c r="C360" s="22"/>
      <c r="D360" s="23"/>
      <c r="E360" s="23"/>
      <c r="F360" s="110"/>
      <c r="G360" s="110"/>
      <c r="H360" s="105"/>
      <c r="I360" s="105"/>
      <c r="J360" s="105"/>
      <c r="K360" s="122"/>
      <c r="L360" s="109"/>
    </row>
    <row r="361" spans="1:12" s="89" customFormat="1" ht="17.25" customHeight="1">
      <c r="A361" s="141" t="s">
        <v>365</v>
      </c>
      <c r="B361" s="5" t="s">
        <v>366</v>
      </c>
      <c r="C361" s="6"/>
      <c r="D361" s="18"/>
      <c r="E361" s="18"/>
      <c r="F361" s="56"/>
      <c r="G361" s="56"/>
      <c r="H361" s="56"/>
      <c r="I361" s="56"/>
      <c r="J361" s="56"/>
      <c r="K361" s="65"/>
      <c r="L361" s="65"/>
    </row>
    <row r="362" spans="1:12" ht="17.25" customHeight="1">
      <c r="A362" s="9"/>
      <c r="B362" s="9"/>
      <c r="C362" s="11" t="s">
        <v>367</v>
      </c>
      <c r="D362" s="16"/>
      <c r="E362" s="16"/>
      <c r="F362" s="17">
        <v>1750</v>
      </c>
      <c r="G362" s="17"/>
      <c r="H362" s="36"/>
      <c r="I362" s="36"/>
      <c r="J362" s="36"/>
      <c r="K362" s="63"/>
      <c r="L362" s="64"/>
    </row>
    <row r="363" spans="1:12" ht="17.25" customHeight="1">
      <c r="A363" s="9"/>
      <c r="B363" s="9"/>
      <c r="C363" s="11" t="s">
        <v>368</v>
      </c>
      <c r="D363" s="16">
        <v>1439</v>
      </c>
      <c r="E363" s="16">
        <v>0</v>
      </c>
      <c r="F363" s="17">
        <f>SUM(D363+E363)</f>
        <v>1439</v>
      </c>
      <c r="G363" s="17"/>
      <c r="H363" s="36">
        <v>0</v>
      </c>
      <c r="I363" s="36">
        <v>0</v>
      </c>
      <c r="J363" s="36">
        <v>0</v>
      </c>
      <c r="K363" s="63">
        <v>23</v>
      </c>
      <c r="L363" s="64">
        <v>280</v>
      </c>
    </row>
    <row r="364" spans="1:12" ht="17.25" customHeight="1">
      <c r="A364" s="9"/>
      <c r="B364" s="9"/>
      <c r="C364" s="11" t="s">
        <v>369</v>
      </c>
      <c r="D364" s="16"/>
      <c r="E364" s="16"/>
      <c r="F364" s="17">
        <v>496</v>
      </c>
      <c r="G364" s="17"/>
      <c r="H364" s="36"/>
      <c r="I364" s="36"/>
      <c r="J364" s="36"/>
      <c r="K364" s="63"/>
      <c r="L364" s="64"/>
    </row>
    <row r="365" spans="1:12" ht="17.25" customHeight="1">
      <c r="A365" s="9"/>
      <c r="B365" s="9"/>
      <c r="C365" s="11" t="s">
        <v>370</v>
      </c>
      <c r="D365" s="16">
        <v>2620</v>
      </c>
      <c r="E365" s="16">
        <v>0</v>
      </c>
      <c r="F365" s="17">
        <f>SUM(D365+E365)</f>
        <v>2620</v>
      </c>
      <c r="G365" s="17"/>
      <c r="H365" s="36">
        <v>0</v>
      </c>
      <c r="I365" s="36">
        <v>0</v>
      </c>
      <c r="J365" s="36">
        <v>0</v>
      </c>
      <c r="K365" s="63">
        <v>20</v>
      </c>
      <c r="L365" s="64">
        <v>262</v>
      </c>
    </row>
    <row r="366" spans="1:12" ht="17.25" customHeight="1">
      <c r="A366" s="9"/>
      <c r="B366" s="9"/>
      <c r="C366" s="11" t="s">
        <v>371</v>
      </c>
      <c r="D366" s="16">
        <v>1357</v>
      </c>
      <c r="E366" s="16">
        <v>0</v>
      </c>
      <c r="F366" s="17">
        <v>1357</v>
      </c>
      <c r="G366" s="17"/>
      <c r="H366" s="36">
        <v>0</v>
      </c>
      <c r="I366" s="36">
        <v>0</v>
      </c>
      <c r="J366" s="36">
        <v>0</v>
      </c>
      <c r="K366" s="63">
        <v>9</v>
      </c>
      <c r="L366" s="64">
        <v>118</v>
      </c>
    </row>
    <row r="367" spans="1:12" ht="17.25" customHeight="1">
      <c r="A367" s="9"/>
      <c r="B367" s="9"/>
      <c r="C367" s="11" t="s">
        <v>372</v>
      </c>
      <c r="D367" s="16"/>
      <c r="E367" s="16"/>
      <c r="F367" s="17">
        <v>2402</v>
      </c>
      <c r="G367" s="17"/>
      <c r="H367" s="36"/>
      <c r="I367" s="36"/>
      <c r="J367" s="36"/>
      <c r="K367" s="63"/>
      <c r="L367" s="64"/>
    </row>
    <row r="368" spans="1:12" ht="17.25" customHeight="1">
      <c r="A368" s="9"/>
      <c r="B368" s="9"/>
      <c r="C368" s="11" t="s">
        <v>373</v>
      </c>
      <c r="D368" s="16"/>
      <c r="E368" s="16"/>
      <c r="F368" s="17">
        <v>1382</v>
      </c>
      <c r="G368" s="17"/>
      <c r="H368" s="36"/>
      <c r="I368" s="36"/>
      <c r="J368" s="36"/>
      <c r="K368" s="63"/>
      <c r="L368" s="64"/>
    </row>
    <row r="369" spans="1:12" ht="17.25" customHeight="1">
      <c r="A369" s="9"/>
      <c r="B369" s="9"/>
      <c r="C369" s="11" t="s">
        <v>374</v>
      </c>
      <c r="D369" s="16"/>
      <c r="E369" s="16"/>
      <c r="F369" s="17">
        <v>1128</v>
      </c>
      <c r="G369" s="17"/>
      <c r="H369" s="36"/>
      <c r="I369" s="36"/>
      <c r="J369" s="36"/>
      <c r="K369" s="63"/>
      <c r="L369" s="64"/>
    </row>
    <row r="370" spans="1:12" ht="17.25" customHeight="1">
      <c r="A370" s="9"/>
      <c r="B370" s="9"/>
      <c r="C370" s="11" t="s">
        <v>375</v>
      </c>
      <c r="D370" s="16"/>
      <c r="E370" s="16"/>
      <c r="F370" s="17">
        <v>2436</v>
      </c>
      <c r="G370" s="17"/>
      <c r="H370" s="36"/>
      <c r="I370" s="36"/>
      <c r="J370" s="36"/>
      <c r="K370" s="63"/>
      <c r="L370" s="64"/>
    </row>
    <row r="371" spans="1:12" ht="17.25" customHeight="1">
      <c r="A371" s="9"/>
      <c r="B371" s="9"/>
      <c r="C371" s="11" t="s">
        <v>376</v>
      </c>
      <c r="D371" s="16"/>
      <c r="E371" s="16"/>
      <c r="F371" s="17">
        <v>2394</v>
      </c>
      <c r="G371" s="17"/>
      <c r="H371" s="36"/>
      <c r="I371" s="36"/>
      <c r="J371" s="36"/>
      <c r="K371" s="63"/>
      <c r="L371" s="64"/>
    </row>
    <row r="372" spans="1:12" ht="17.25" customHeight="1">
      <c r="A372" s="9"/>
      <c r="B372" s="9"/>
      <c r="C372" s="11" t="s">
        <v>377</v>
      </c>
      <c r="D372" s="16"/>
      <c r="E372" s="16"/>
      <c r="F372" s="17">
        <v>924</v>
      </c>
      <c r="G372" s="17"/>
      <c r="H372" s="36"/>
      <c r="I372" s="36"/>
      <c r="J372" s="36"/>
      <c r="K372" s="63"/>
      <c r="L372" s="64"/>
    </row>
    <row r="373" spans="1:12" ht="17.25" customHeight="1">
      <c r="A373" s="9"/>
      <c r="B373" s="9"/>
      <c r="C373" s="11" t="s">
        <v>378</v>
      </c>
      <c r="D373" s="16"/>
      <c r="E373" s="16"/>
      <c r="F373" s="17">
        <v>4392</v>
      </c>
      <c r="G373" s="17"/>
      <c r="H373" s="36"/>
      <c r="I373" s="36"/>
      <c r="J373" s="36"/>
      <c r="K373" s="63"/>
      <c r="L373" s="64"/>
    </row>
    <row r="374" spans="1:12" ht="17.25" customHeight="1">
      <c r="A374" s="9"/>
      <c r="B374" s="9"/>
      <c r="C374" s="11" t="s">
        <v>379</v>
      </c>
      <c r="D374" s="16"/>
      <c r="E374" s="16"/>
      <c r="F374" s="17">
        <v>2534</v>
      </c>
      <c r="G374" s="17"/>
      <c r="H374" s="36"/>
      <c r="I374" s="36"/>
      <c r="J374" s="36"/>
      <c r="K374" s="63"/>
      <c r="L374" s="64"/>
    </row>
    <row r="375" spans="1:12" ht="17.25" customHeight="1">
      <c r="A375" s="9"/>
      <c r="B375" s="9"/>
      <c r="C375" s="11" t="s">
        <v>380</v>
      </c>
      <c r="D375" s="16"/>
      <c r="E375" s="16"/>
      <c r="F375" s="17">
        <v>1384</v>
      </c>
      <c r="G375" s="17"/>
      <c r="H375" s="36"/>
      <c r="I375" s="36"/>
      <c r="J375" s="36"/>
      <c r="K375" s="63"/>
      <c r="L375" s="64"/>
    </row>
    <row r="376" spans="1:12" ht="17.25" customHeight="1">
      <c r="A376" s="21"/>
      <c r="B376" s="21"/>
      <c r="C376" s="22"/>
      <c r="D376" s="23"/>
      <c r="E376" s="23"/>
      <c r="F376" s="110"/>
      <c r="G376" s="110"/>
      <c r="H376" s="105"/>
      <c r="I376" s="105"/>
      <c r="J376" s="105"/>
      <c r="K376" s="122"/>
      <c r="L376" s="109"/>
    </row>
    <row r="377" spans="1:12" s="89" customFormat="1" ht="17.25" customHeight="1">
      <c r="A377" s="141" t="s">
        <v>381</v>
      </c>
      <c r="B377" s="5" t="s">
        <v>382</v>
      </c>
      <c r="C377" s="6"/>
      <c r="D377" s="18"/>
      <c r="E377" s="18"/>
      <c r="F377" s="56"/>
      <c r="G377" s="56"/>
      <c r="H377" s="56"/>
      <c r="I377" s="56"/>
      <c r="J377" s="56"/>
      <c r="K377" s="65"/>
      <c r="L377" s="65"/>
    </row>
    <row r="378" spans="1:12" s="90" customFormat="1" ht="17.25" customHeight="1">
      <c r="A378" s="37"/>
      <c r="B378" s="37"/>
      <c r="C378" s="11" t="s">
        <v>383</v>
      </c>
      <c r="D378" s="38"/>
      <c r="E378" s="38"/>
      <c r="F378" s="17">
        <v>1165</v>
      </c>
      <c r="G378" s="17"/>
      <c r="H378" s="36"/>
      <c r="I378" s="36"/>
      <c r="J378" s="36"/>
      <c r="K378" s="63"/>
      <c r="L378" s="63"/>
    </row>
    <row r="379" spans="1:12" s="90" customFormat="1" ht="17.25" customHeight="1">
      <c r="A379" s="37"/>
      <c r="B379" s="37"/>
      <c r="C379" s="11" t="s">
        <v>384</v>
      </c>
      <c r="D379" s="38">
        <v>2934</v>
      </c>
      <c r="E379" s="38"/>
      <c r="F379" s="17">
        <v>2934</v>
      </c>
      <c r="G379" s="17"/>
      <c r="H379" s="36">
        <v>1340</v>
      </c>
      <c r="I379" s="36"/>
      <c r="J379" s="36"/>
      <c r="K379" s="63">
        <v>20</v>
      </c>
      <c r="L379" s="63">
        <v>290</v>
      </c>
    </row>
    <row r="380" spans="1:12" s="90" customFormat="1" ht="17.25" customHeight="1">
      <c r="A380" s="37"/>
      <c r="B380" s="37"/>
      <c r="C380" s="11" t="s">
        <v>385</v>
      </c>
      <c r="D380" s="38">
        <v>1206</v>
      </c>
      <c r="E380" s="38"/>
      <c r="F380" s="17">
        <v>1206</v>
      </c>
      <c r="G380" s="17"/>
      <c r="H380" s="36"/>
      <c r="I380" s="36"/>
      <c r="J380" s="36"/>
      <c r="K380" s="63">
        <v>17</v>
      </c>
      <c r="L380" s="63">
        <v>201</v>
      </c>
    </row>
    <row r="381" spans="1:12" s="90" customFormat="1" ht="17.25" customHeight="1">
      <c r="A381" s="37"/>
      <c r="B381" s="37"/>
      <c r="C381" s="11" t="s">
        <v>386</v>
      </c>
      <c r="D381" s="38">
        <v>1396</v>
      </c>
      <c r="E381" s="38"/>
      <c r="F381" s="17">
        <v>1396</v>
      </c>
      <c r="G381" s="17"/>
      <c r="H381" s="36"/>
      <c r="I381" s="36"/>
      <c r="J381" s="36"/>
      <c r="K381" s="63">
        <v>11</v>
      </c>
      <c r="L381" s="63">
        <v>140</v>
      </c>
    </row>
    <row r="382" spans="1:12" s="90" customFormat="1" ht="17.25" customHeight="1">
      <c r="A382" s="37"/>
      <c r="B382" s="37"/>
      <c r="C382" s="11" t="s">
        <v>387</v>
      </c>
      <c r="D382" s="38">
        <v>1307</v>
      </c>
      <c r="E382" s="38">
        <v>1</v>
      </c>
      <c r="F382" s="17">
        <v>1308</v>
      </c>
      <c r="G382" s="17"/>
      <c r="H382" s="36"/>
      <c r="I382" s="36"/>
      <c r="J382" s="36"/>
      <c r="K382" s="63">
        <v>11</v>
      </c>
      <c r="L382" s="63">
        <v>1308</v>
      </c>
    </row>
    <row r="383" spans="1:12" s="90" customFormat="1" ht="17.25" customHeight="1">
      <c r="A383" s="37"/>
      <c r="B383" s="37"/>
      <c r="C383" s="11" t="s">
        <v>388</v>
      </c>
      <c r="D383" s="38">
        <v>1527</v>
      </c>
      <c r="E383" s="38">
        <v>1</v>
      </c>
      <c r="F383" s="17">
        <v>1528</v>
      </c>
      <c r="G383" s="17"/>
      <c r="H383" s="36"/>
      <c r="I383" s="36"/>
      <c r="J383" s="36"/>
      <c r="K383" s="63">
        <v>10</v>
      </c>
      <c r="L383" s="63">
        <v>219</v>
      </c>
    </row>
    <row r="384" spans="1:12" s="90" customFormat="1" ht="17.25" customHeight="1">
      <c r="A384" s="37"/>
      <c r="B384" s="37"/>
      <c r="C384" s="11" t="s">
        <v>389</v>
      </c>
      <c r="D384" s="38">
        <v>1220</v>
      </c>
      <c r="E384" s="38"/>
      <c r="F384" s="17">
        <v>1220</v>
      </c>
      <c r="G384" s="17"/>
      <c r="H384" s="36"/>
      <c r="I384" s="36"/>
      <c r="J384" s="36"/>
      <c r="K384" s="63">
        <v>21</v>
      </c>
      <c r="L384" s="63">
        <v>194</v>
      </c>
    </row>
    <row r="385" spans="1:12" s="90" customFormat="1" ht="17.25" customHeight="1">
      <c r="A385" s="37"/>
      <c r="B385" s="37"/>
      <c r="C385" s="11" t="s">
        <v>390</v>
      </c>
      <c r="D385" s="38">
        <v>1310</v>
      </c>
      <c r="E385" s="38">
        <v>0</v>
      </c>
      <c r="F385" s="17">
        <f>SUM(D385+E385)</f>
        <v>1310</v>
      </c>
      <c r="G385" s="17"/>
      <c r="H385" s="36">
        <v>220</v>
      </c>
      <c r="I385" s="36">
        <v>12</v>
      </c>
      <c r="J385" s="36">
        <v>0</v>
      </c>
      <c r="K385" s="63">
        <v>12</v>
      </c>
      <c r="L385" s="63">
        <v>143</v>
      </c>
    </row>
    <row r="386" spans="1:12" s="90" customFormat="1" ht="17.25" customHeight="1">
      <c r="A386" s="37"/>
      <c r="B386" s="37"/>
      <c r="C386" s="11" t="s">
        <v>391</v>
      </c>
      <c r="D386" s="38">
        <v>1596</v>
      </c>
      <c r="E386" s="38">
        <v>5</v>
      </c>
      <c r="F386" s="17">
        <v>1601</v>
      </c>
      <c r="G386" s="17"/>
      <c r="H386" s="36"/>
      <c r="I386" s="36"/>
      <c r="J386" s="36"/>
      <c r="K386" s="63">
        <v>10</v>
      </c>
      <c r="L386" s="63">
        <v>149</v>
      </c>
    </row>
    <row r="387" spans="1:12" s="90" customFormat="1" ht="17.25" customHeight="1">
      <c r="A387" s="37"/>
      <c r="B387" s="37"/>
      <c r="C387" s="11" t="s">
        <v>392</v>
      </c>
      <c r="D387" s="38">
        <v>810</v>
      </c>
      <c r="E387" s="38"/>
      <c r="F387" s="17">
        <v>810</v>
      </c>
      <c r="G387" s="17"/>
      <c r="H387" s="36"/>
      <c r="I387" s="36"/>
      <c r="J387" s="36"/>
      <c r="K387" s="63">
        <v>11</v>
      </c>
      <c r="L387" s="63">
        <v>134</v>
      </c>
    </row>
    <row r="388" spans="1:12" s="90" customFormat="1" ht="17.25" customHeight="1">
      <c r="A388" s="37"/>
      <c r="B388" s="37"/>
      <c r="C388" s="11" t="s">
        <v>393</v>
      </c>
      <c r="D388" s="38">
        <v>985</v>
      </c>
      <c r="E388" s="38"/>
      <c r="F388" s="17">
        <v>985</v>
      </c>
      <c r="G388" s="17"/>
      <c r="H388" s="36"/>
      <c r="I388" s="36"/>
      <c r="J388" s="36"/>
      <c r="K388" s="63">
        <v>12</v>
      </c>
      <c r="L388" s="63">
        <v>114</v>
      </c>
    </row>
    <row r="389" spans="1:12" s="90" customFormat="1" ht="17.25" customHeight="1">
      <c r="A389" s="37"/>
      <c r="B389" s="37"/>
      <c r="C389" s="11" t="s">
        <v>394</v>
      </c>
      <c r="D389" s="38">
        <v>270</v>
      </c>
      <c r="E389" s="38"/>
      <c r="F389" s="17">
        <v>270</v>
      </c>
      <c r="G389" s="17"/>
      <c r="H389" s="36"/>
      <c r="I389" s="36"/>
      <c r="J389" s="36"/>
      <c r="K389" s="63">
        <v>5</v>
      </c>
      <c r="L389" s="63">
        <v>20</v>
      </c>
    </row>
    <row r="390" spans="1:12" s="90" customFormat="1" ht="17.25" customHeight="1">
      <c r="A390" s="37"/>
      <c r="B390" s="37"/>
      <c r="C390" s="11" t="s">
        <v>395</v>
      </c>
      <c r="D390" s="38">
        <v>289</v>
      </c>
      <c r="E390" s="38">
        <v>19</v>
      </c>
      <c r="F390" s="17">
        <v>308</v>
      </c>
      <c r="G390" s="17"/>
      <c r="H390" s="36">
        <v>308</v>
      </c>
      <c r="I390" s="36">
        <v>15</v>
      </c>
      <c r="J390" s="36"/>
      <c r="K390" s="63">
        <v>5</v>
      </c>
      <c r="L390" s="63">
        <v>52</v>
      </c>
    </row>
    <row r="391" spans="1:12" ht="17.25" customHeight="1">
      <c r="A391" s="21"/>
      <c r="B391" s="21"/>
      <c r="C391" s="50"/>
      <c r="D391" s="23"/>
      <c r="E391" s="23"/>
      <c r="F391" s="110"/>
      <c r="G391" s="110"/>
      <c r="H391" s="105"/>
      <c r="I391" s="105"/>
      <c r="J391" s="105"/>
      <c r="K391" s="109"/>
      <c r="L391" s="109"/>
    </row>
    <row r="392" spans="1:12" s="89" customFormat="1" ht="17.25" customHeight="1">
      <c r="A392" s="141" t="s">
        <v>396</v>
      </c>
      <c r="B392" s="5" t="s">
        <v>397</v>
      </c>
      <c r="C392" s="6"/>
      <c r="D392" s="18"/>
      <c r="E392" s="18"/>
      <c r="F392" s="56"/>
      <c r="G392" s="56"/>
      <c r="H392" s="56"/>
      <c r="I392" s="56"/>
      <c r="J392" s="56"/>
      <c r="K392" s="65"/>
      <c r="L392" s="65"/>
    </row>
    <row r="393" spans="1:12" s="90" customFormat="1" ht="17.25" customHeight="1">
      <c r="A393" s="37"/>
      <c r="B393" s="37"/>
      <c r="C393" s="11" t="s">
        <v>398</v>
      </c>
      <c r="D393" s="38">
        <v>640</v>
      </c>
      <c r="E393" s="38">
        <v>0</v>
      </c>
      <c r="F393" s="17">
        <f t="shared" ref="F393:F405" si="5">SUM(D393+E393)</f>
        <v>640</v>
      </c>
      <c r="G393" s="17"/>
      <c r="H393" s="36">
        <v>0</v>
      </c>
      <c r="I393" s="36">
        <v>0</v>
      </c>
      <c r="J393" s="36">
        <v>0</v>
      </c>
      <c r="K393" s="63">
        <v>6</v>
      </c>
      <c r="L393" s="63">
        <v>95</v>
      </c>
    </row>
    <row r="394" spans="1:12" s="90" customFormat="1" ht="17.25" customHeight="1">
      <c r="A394" s="37"/>
      <c r="B394" s="37"/>
      <c r="C394" s="11" t="s">
        <v>399</v>
      </c>
      <c r="D394" s="38">
        <v>503</v>
      </c>
      <c r="E394" s="38">
        <v>0</v>
      </c>
      <c r="F394" s="17">
        <f t="shared" si="5"/>
        <v>503</v>
      </c>
      <c r="G394" s="17"/>
      <c r="H394" s="36">
        <v>0</v>
      </c>
      <c r="I394" s="36">
        <v>0</v>
      </c>
      <c r="J394" s="36">
        <v>0</v>
      </c>
      <c r="K394" s="63">
        <v>6</v>
      </c>
      <c r="L394" s="63">
        <v>105</v>
      </c>
    </row>
    <row r="395" spans="1:12" s="90" customFormat="1" ht="17.25" customHeight="1">
      <c r="A395" s="37"/>
      <c r="B395" s="37"/>
      <c r="C395" s="11" t="s">
        <v>400</v>
      </c>
      <c r="D395" s="38">
        <v>700</v>
      </c>
      <c r="E395" s="38">
        <v>0</v>
      </c>
      <c r="F395" s="17">
        <f t="shared" si="5"/>
        <v>700</v>
      </c>
      <c r="G395" s="17"/>
      <c r="H395" s="36">
        <v>0</v>
      </c>
      <c r="I395" s="36">
        <v>0</v>
      </c>
      <c r="J395" s="36">
        <v>0</v>
      </c>
      <c r="K395" s="63">
        <v>6</v>
      </c>
      <c r="L395" s="63">
        <v>107</v>
      </c>
    </row>
    <row r="396" spans="1:12" s="90" customFormat="1" ht="17.25" customHeight="1">
      <c r="A396" s="37"/>
      <c r="B396" s="37"/>
      <c r="C396" s="11" t="s">
        <v>401</v>
      </c>
      <c r="D396" s="38">
        <v>549</v>
      </c>
      <c r="E396" s="38">
        <v>0</v>
      </c>
      <c r="F396" s="17">
        <f t="shared" si="5"/>
        <v>549</v>
      </c>
      <c r="G396" s="17"/>
      <c r="H396" s="36">
        <v>0</v>
      </c>
      <c r="I396" s="36">
        <v>0</v>
      </c>
      <c r="J396" s="36">
        <v>0</v>
      </c>
      <c r="K396" s="63">
        <v>11</v>
      </c>
      <c r="L396" s="63">
        <v>124</v>
      </c>
    </row>
    <row r="397" spans="1:12" s="90" customFormat="1" ht="17.25" customHeight="1">
      <c r="A397" s="37"/>
      <c r="B397" s="37"/>
      <c r="C397" s="11" t="s">
        <v>402</v>
      </c>
      <c r="D397" s="38">
        <v>4234</v>
      </c>
      <c r="E397" s="38">
        <v>0</v>
      </c>
      <c r="F397" s="17">
        <f t="shared" si="5"/>
        <v>4234</v>
      </c>
      <c r="G397" s="17"/>
      <c r="H397" s="36">
        <v>0</v>
      </c>
      <c r="I397" s="36">
        <v>0</v>
      </c>
      <c r="J397" s="36">
        <v>0</v>
      </c>
      <c r="K397" s="63">
        <v>17</v>
      </c>
      <c r="L397" s="63">
        <v>147</v>
      </c>
    </row>
    <row r="398" spans="1:12" s="90" customFormat="1" ht="17.25" customHeight="1">
      <c r="A398" s="37"/>
      <c r="B398" s="37"/>
      <c r="C398" s="11" t="s">
        <v>403</v>
      </c>
      <c r="D398" s="38">
        <v>631</v>
      </c>
      <c r="E398" s="38">
        <v>0</v>
      </c>
      <c r="F398" s="17">
        <f t="shared" si="5"/>
        <v>631</v>
      </c>
      <c r="G398" s="17"/>
      <c r="H398" s="36">
        <v>0</v>
      </c>
      <c r="I398" s="36">
        <v>0</v>
      </c>
      <c r="J398" s="36">
        <v>0</v>
      </c>
      <c r="K398" s="63">
        <v>13</v>
      </c>
      <c r="L398" s="63">
        <v>163</v>
      </c>
    </row>
    <row r="399" spans="1:12" s="90" customFormat="1" ht="17.25" customHeight="1">
      <c r="A399" s="37"/>
      <c r="B399" s="37"/>
      <c r="C399" s="11" t="s">
        <v>404</v>
      </c>
      <c r="D399" s="38">
        <v>1130</v>
      </c>
      <c r="E399" s="38">
        <v>26</v>
      </c>
      <c r="F399" s="17">
        <f t="shared" si="5"/>
        <v>1156</v>
      </c>
      <c r="G399" s="17"/>
      <c r="H399" s="36">
        <v>0</v>
      </c>
      <c r="I399" s="36">
        <v>0</v>
      </c>
      <c r="J399" s="36">
        <v>0</v>
      </c>
      <c r="K399" s="63">
        <v>6</v>
      </c>
      <c r="L399" s="63">
        <v>89</v>
      </c>
    </row>
    <row r="400" spans="1:12" s="90" customFormat="1" ht="17.25" customHeight="1">
      <c r="A400" s="37"/>
      <c r="B400" s="37"/>
      <c r="C400" s="11" t="s">
        <v>405</v>
      </c>
      <c r="D400" s="38">
        <v>2962</v>
      </c>
      <c r="E400" s="38">
        <v>0</v>
      </c>
      <c r="F400" s="17">
        <f t="shared" si="5"/>
        <v>2962</v>
      </c>
      <c r="G400" s="17"/>
      <c r="H400" s="36">
        <v>0</v>
      </c>
      <c r="I400" s="36">
        <v>0</v>
      </c>
      <c r="J400" s="36">
        <v>0</v>
      </c>
      <c r="K400" s="63">
        <v>17</v>
      </c>
      <c r="L400" s="63">
        <v>180</v>
      </c>
    </row>
    <row r="401" spans="1:12" ht="17.25" customHeight="1">
      <c r="A401" s="9"/>
      <c r="B401" s="9"/>
      <c r="C401" s="11" t="s">
        <v>406</v>
      </c>
      <c r="D401" s="16">
        <v>491</v>
      </c>
      <c r="E401" s="16">
        <v>0</v>
      </c>
      <c r="F401" s="17">
        <f t="shared" si="5"/>
        <v>491</v>
      </c>
      <c r="G401" s="17"/>
      <c r="H401" s="36">
        <v>0</v>
      </c>
      <c r="I401" s="36">
        <v>0</v>
      </c>
      <c r="J401" s="36">
        <v>0</v>
      </c>
      <c r="K401" s="64">
        <v>8</v>
      </c>
      <c r="L401" s="64">
        <v>85</v>
      </c>
    </row>
    <row r="402" spans="1:12" ht="17.25" customHeight="1">
      <c r="A402" s="9"/>
      <c r="B402" s="9"/>
      <c r="C402" s="11" t="s">
        <v>407</v>
      </c>
      <c r="D402" s="16">
        <v>697</v>
      </c>
      <c r="E402" s="16">
        <v>0</v>
      </c>
      <c r="F402" s="17">
        <f t="shared" si="5"/>
        <v>697</v>
      </c>
      <c r="G402" s="17"/>
      <c r="H402" s="36">
        <v>0</v>
      </c>
      <c r="I402" s="36">
        <v>0</v>
      </c>
      <c r="J402" s="36">
        <v>0</v>
      </c>
      <c r="K402" s="64">
        <v>10</v>
      </c>
      <c r="L402" s="64">
        <v>124</v>
      </c>
    </row>
    <row r="403" spans="1:12" ht="17.25" customHeight="1">
      <c r="A403" s="9"/>
      <c r="B403" s="9"/>
      <c r="C403" s="11" t="s">
        <v>408</v>
      </c>
      <c r="D403" s="16">
        <v>650</v>
      </c>
      <c r="E403" s="16">
        <v>0</v>
      </c>
      <c r="F403" s="17">
        <f t="shared" si="5"/>
        <v>650</v>
      </c>
      <c r="G403" s="17"/>
      <c r="H403" s="36">
        <v>0</v>
      </c>
      <c r="I403" s="36">
        <v>0</v>
      </c>
      <c r="J403" s="36">
        <v>0</v>
      </c>
      <c r="K403" s="64">
        <v>8</v>
      </c>
      <c r="L403" s="64">
        <v>98</v>
      </c>
    </row>
    <row r="404" spans="1:12" ht="17.25" customHeight="1">
      <c r="A404" s="9"/>
      <c r="B404" s="9"/>
      <c r="C404" s="11" t="s">
        <v>409</v>
      </c>
      <c r="D404" s="16">
        <v>319</v>
      </c>
      <c r="E404" s="16">
        <v>0</v>
      </c>
      <c r="F404" s="17">
        <f t="shared" si="5"/>
        <v>319</v>
      </c>
      <c r="G404" s="17"/>
      <c r="H404" s="36">
        <v>0</v>
      </c>
      <c r="I404" s="36">
        <v>0</v>
      </c>
      <c r="J404" s="36">
        <v>0</v>
      </c>
      <c r="K404" s="64">
        <v>5</v>
      </c>
      <c r="L404" s="64">
        <v>41</v>
      </c>
    </row>
    <row r="405" spans="1:12" ht="17.25" customHeight="1">
      <c r="A405" s="9"/>
      <c r="B405" s="9"/>
      <c r="C405" s="11" t="s">
        <v>410</v>
      </c>
      <c r="D405" s="16">
        <v>721</v>
      </c>
      <c r="E405" s="16">
        <v>0</v>
      </c>
      <c r="F405" s="17">
        <f t="shared" si="5"/>
        <v>721</v>
      </c>
      <c r="G405" s="17"/>
      <c r="H405" s="36">
        <v>0</v>
      </c>
      <c r="I405" s="36">
        <v>0</v>
      </c>
      <c r="J405" s="36">
        <v>0</v>
      </c>
      <c r="K405" s="64">
        <v>5</v>
      </c>
      <c r="L405" s="64">
        <v>91</v>
      </c>
    </row>
    <row r="406" spans="1:12" ht="17.25" customHeight="1">
      <c r="A406" s="9"/>
      <c r="B406" s="9"/>
      <c r="C406" s="11" t="s">
        <v>411</v>
      </c>
      <c r="D406" s="16">
        <v>1196</v>
      </c>
      <c r="E406" s="16">
        <v>4</v>
      </c>
      <c r="F406" s="17">
        <v>1164</v>
      </c>
      <c r="G406" s="17"/>
      <c r="H406" s="36">
        <v>0</v>
      </c>
      <c r="I406" s="36">
        <v>0</v>
      </c>
      <c r="J406" s="36">
        <v>0</v>
      </c>
      <c r="K406" s="64">
        <v>5</v>
      </c>
      <c r="L406" s="64">
        <v>30</v>
      </c>
    </row>
    <row r="407" spans="1:12" ht="17.25" customHeight="1">
      <c r="A407" s="21"/>
      <c r="B407" s="21"/>
      <c r="C407" s="50"/>
      <c r="D407" s="23"/>
      <c r="E407" s="23"/>
      <c r="F407" s="110"/>
      <c r="G407" s="110"/>
      <c r="H407" s="105"/>
      <c r="I407" s="105"/>
      <c r="J407" s="105"/>
      <c r="K407" s="109"/>
      <c r="L407" s="109"/>
    </row>
    <row r="408" spans="1:12" s="89" customFormat="1" ht="17.25" customHeight="1">
      <c r="A408" s="141" t="s">
        <v>412</v>
      </c>
      <c r="B408" s="5" t="s">
        <v>624</v>
      </c>
      <c r="C408" s="6"/>
      <c r="D408" s="18"/>
      <c r="E408" s="18"/>
      <c r="F408" s="56"/>
      <c r="G408" s="56"/>
      <c r="H408" s="56"/>
      <c r="I408" s="56"/>
      <c r="J408" s="56"/>
      <c r="K408" s="65"/>
      <c r="L408" s="65"/>
    </row>
    <row r="409" spans="1:12" ht="17.25" customHeight="1">
      <c r="A409" s="9"/>
      <c r="B409" s="9"/>
      <c r="C409" s="11" t="s">
        <v>414</v>
      </c>
      <c r="D409" s="16">
        <v>886</v>
      </c>
      <c r="E409" s="16">
        <v>14</v>
      </c>
      <c r="F409" s="17">
        <f>SUM(D409+E409)</f>
        <v>900</v>
      </c>
      <c r="G409" s="17"/>
      <c r="H409" s="36">
        <v>210</v>
      </c>
      <c r="I409" s="36">
        <v>0</v>
      </c>
      <c r="J409" s="36">
        <v>0</v>
      </c>
      <c r="K409" s="64">
        <v>13</v>
      </c>
      <c r="L409" s="64">
        <v>110</v>
      </c>
    </row>
    <row r="410" spans="1:12" ht="17.25" customHeight="1">
      <c r="A410" s="9"/>
      <c r="B410" s="9"/>
      <c r="C410" s="11" t="s">
        <v>415</v>
      </c>
      <c r="D410" s="16">
        <v>2293</v>
      </c>
      <c r="E410" s="16">
        <v>127</v>
      </c>
      <c r="F410" s="17">
        <f>SUM(D410+E410)</f>
        <v>2420</v>
      </c>
      <c r="G410" s="17"/>
      <c r="H410" s="36">
        <v>50</v>
      </c>
      <c r="I410" s="36">
        <v>0</v>
      </c>
      <c r="J410" s="36">
        <v>0</v>
      </c>
      <c r="K410" s="64">
        <v>16</v>
      </c>
      <c r="L410" s="64">
        <v>194</v>
      </c>
    </row>
    <row r="411" spans="1:12" ht="17.25" customHeight="1">
      <c r="A411" s="9"/>
      <c r="B411" s="9"/>
      <c r="C411" s="11" t="s">
        <v>416</v>
      </c>
      <c r="D411" s="16"/>
      <c r="E411" s="16"/>
      <c r="F411" s="17">
        <v>5031</v>
      </c>
      <c r="G411" s="17"/>
      <c r="H411" s="36"/>
      <c r="I411" s="36"/>
      <c r="J411" s="36"/>
      <c r="K411" s="64"/>
      <c r="L411" s="64"/>
    </row>
    <row r="412" spans="1:12" ht="17.25" customHeight="1">
      <c r="A412" s="9"/>
      <c r="B412" s="9"/>
      <c r="C412" s="11" t="s">
        <v>417</v>
      </c>
      <c r="D412" s="16"/>
      <c r="E412" s="16"/>
      <c r="F412" s="17">
        <v>1348</v>
      </c>
      <c r="G412" s="17"/>
      <c r="H412" s="36"/>
      <c r="I412" s="36"/>
      <c r="J412" s="36"/>
      <c r="K412" s="64"/>
      <c r="L412" s="64"/>
    </row>
    <row r="413" spans="1:12" ht="17.25" customHeight="1">
      <c r="A413" s="9"/>
      <c r="B413" s="9"/>
      <c r="C413" s="11" t="s">
        <v>418</v>
      </c>
      <c r="D413" s="16"/>
      <c r="E413" s="16"/>
      <c r="F413" s="17">
        <v>142</v>
      </c>
      <c r="G413" s="17"/>
      <c r="H413" s="36"/>
      <c r="I413" s="36"/>
      <c r="J413" s="36"/>
      <c r="K413" s="64"/>
      <c r="L413" s="64"/>
    </row>
    <row r="414" spans="1:12" ht="17.25" customHeight="1">
      <c r="A414" s="9"/>
      <c r="B414" s="9"/>
      <c r="C414" s="11" t="s">
        <v>604</v>
      </c>
      <c r="D414" s="16"/>
      <c r="E414" s="16"/>
      <c r="F414" s="17">
        <v>1028</v>
      </c>
      <c r="G414" s="17"/>
      <c r="H414" s="36">
        <v>464</v>
      </c>
      <c r="I414" s="36"/>
      <c r="J414" s="36"/>
      <c r="K414" s="64"/>
      <c r="L414" s="64"/>
    </row>
    <row r="415" spans="1:12" ht="17.25" customHeight="1">
      <c r="A415" s="9"/>
      <c r="B415" s="9"/>
      <c r="C415" s="11" t="s">
        <v>420</v>
      </c>
      <c r="D415" s="16">
        <v>1028</v>
      </c>
      <c r="E415" s="16">
        <v>0</v>
      </c>
      <c r="F415" s="17">
        <f>SUM(D415+E415)</f>
        <v>1028</v>
      </c>
      <c r="G415" s="17"/>
      <c r="H415" s="36">
        <v>1028</v>
      </c>
      <c r="I415" s="36">
        <v>0</v>
      </c>
      <c r="J415" s="36">
        <v>1028</v>
      </c>
      <c r="K415" s="64">
        <v>4</v>
      </c>
      <c r="L415" s="64">
        <v>54</v>
      </c>
    </row>
    <row r="416" spans="1:12" ht="17.25" customHeight="1">
      <c r="A416" s="9"/>
      <c r="B416" s="9"/>
      <c r="C416" s="11" t="s">
        <v>421</v>
      </c>
      <c r="D416" s="16"/>
      <c r="E416" s="16"/>
      <c r="F416" s="17">
        <v>3030</v>
      </c>
      <c r="G416" s="17"/>
      <c r="H416" s="36">
        <v>228</v>
      </c>
      <c r="I416" s="36"/>
      <c r="J416" s="36"/>
      <c r="K416" s="64"/>
      <c r="L416" s="64"/>
    </row>
    <row r="417" spans="1:12" ht="17.25" customHeight="1">
      <c r="A417" s="9"/>
      <c r="B417" s="9"/>
      <c r="C417" s="11" t="s">
        <v>422</v>
      </c>
      <c r="D417" s="16"/>
      <c r="E417" s="16"/>
      <c r="F417" s="17">
        <v>2366</v>
      </c>
      <c r="G417" s="17"/>
      <c r="H417" s="36">
        <v>236</v>
      </c>
      <c r="I417" s="36"/>
      <c r="J417" s="36"/>
      <c r="K417" s="64"/>
      <c r="L417" s="64"/>
    </row>
    <row r="418" spans="1:12" ht="17.25" customHeight="1">
      <c r="A418" s="9"/>
      <c r="B418" s="9"/>
      <c r="C418" s="11" t="s">
        <v>423</v>
      </c>
      <c r="D418" s="16"/>
      <c r="E418" s="16"/>
      <c r="F418" s="17">
        <v>4070</v>
      </c>
      <c r="G418" s="17"/>
      <c r="H418" s="36">
        <f>SUM(H414:H417)</f>
        <v>1956</v>
      </c>
      <c r="I418" s="36"/>
      <c r="J418" s="36"/>
      <c r="K418" s="64"/>
      <c r="L418" s="64"/>
    </row>
    <row r="419" spans="1:12" ht="17.25" customHeight="1">
      <c r="A419" s="21"/>
      <c r="B419" s="21"/>
      <c r="C419" s="22"/>
      <c r="D419" s="23"/>
      <c r="E419" s="23"/>
      <c r="F419" s="110"/>
      <c r="G419" s="110"/>
      <c r="H419" s="105"/>
      <c r="I419" s="105"/>
      <c r="J419" s="105"/>
      <c r="K419" s="109"/>
      <c r="L419" s="109"/>
    </row>
    <row r="420" spans="1:12" s="89" customFormat="1" ht="17.25" customHeight="1">
      <c r="A420" s="141" t="s">
        <v>424</v>
      </c>
      <c r="B420" s="5" t="s">
        <v>425</v>
      </c>
      <c r="C420" s="6"/>
      <c r="D420" s="18"/>
      <c r="E420" s="18"/>
      <c r="F420" s="56"/>
      <c r="G420" s="56"/>
      <c r="H420" s="56"/>
      <c r="I420" s="56"/>
      <c r="J420" s="56"/>
      <c r="K420" s="65"/>
      <c r="L420" s="65"/>
    </row>
    <row r="421" spans="1:12" ht="17.25" customHeight="1">
      <c r="A421" s="9"/>
      <c r="B421" s="9"/>
      <c r="C421" s="11" t="s">
        <v>426</v>
      </c>
      <c r="D421" s="123">
        <v>1291</v>
      </c>
      <c r="E421" s="16"/>
      <c r="F421" s="123">
        <f>SUM(D421+E421)</f>
        <v>1291</v>
      </c>
      <c r="G421" s="123"/>
      <c r="H421" s="36">
        <v>212</v>
      </c>
      <c r="I421" s="36">
        <v>0</v>
      </c>
      <c r="J421" s="36">
        <v>0</v>
      </c>
      <c r="K421" s="64">
        <v>11</v>
      </c>
      <c r="L421" s="64">
        <v>162</v>
      </c>
    </row>
    <row r="422" spans="1:12" ht="17.25" customHeight="1">
      <c r="A422" s="9"/>
      <c r="B422" s="9"/>
      <c r="C422" s="11" t="s">
        <v>427</v>
      </c>
      <c r="D422" s="123">
        <v>418</v>
      </c>
      <c r="E422" s="16">
        <v>52</v>
      </c>
      <c r="F422" s="123">
        <f>SUM(D422+E422)</f>
        <v>470</v>
      </c>
      <c r="G422" s="123"/>
      <c r="H422" s="36">
        <v>180</v>
      </c>
      <c r="I422" s="36">
        <v>0</v>
      </c>
      <c r="J422" s="36">
        <v>0</v>
      </c>
      <c r="K422" s="64">
        <v>15</v>
      </c>
      <c r="L422" s="64">
        <v>43</v>
      </c>
    </row>
    <row r="423" spans="1:12" ht="17.25" customHeight="1">
      <c r="A423" s="9"/>
      <c r="B423" s="9"/>
      <c r="C423" s="11" t="s">
        <v>428</v>
      </c>
      <c r="D423" s="123">
        <v>36</v>
      </c>
      <c r="E423" s="16">
        <v>5</v>
      </c>
      <c r="F423" s="123">
        <f>SUM(D423+E423)</f>
        <v>41</v>
      </c>
      <c r="G423" s="123"/>
      <c r="H423" s="36">
        <v>0</v>
      </c>
      <c r="I423" s="36">
        <v>0</v>
      </c>
      <c r="J423" s="36">
        <v>0</v>
      </c>
      <c r="K423" s="64">
        <v>19</v>
      </c>
      <c r="L423" s="64">
        <v>0</v>
      </c>
    </row>
    <row r="424" spans="1:12" ht="17.25" customHeight="1">
      <c r="A424" s="9"/>
      <c r="B424" s="9"/>
      <c r="C424" s="11" t="s">
        <v>429</v>
      </c>
      <c r="D424" s="123">
        <v>184</v>
      </c>
      <c r="E424" s="16"/>
      <c r="F424" s="123">
        <f>SUM(D424+E424)</f>
        <v>184</v>
      </c>
      <c r="G424" s="123"/>
      <c r="H424" s="36">
        <v>0</v>
      </c>
      <c r="I424" s="36">
        <v>0</v>
      </c>
      <c r="J424" s="36">
        <v>0</v>
      </c>
      <c r="K424" s="64">
        <v>5</v>
      </c>
      <c r="L424" s="64">
        <v>33</v>
      </c>
    </row>
    <row r="425" spans="1:12" ht="17.25" customHeight="1">
      <c r="A425" s="9"/>
      <c r="B425" s="9"/>
      <c r="C425" s="11" t="s">
        <v>430</v>
      </c>
      <c r="D425" s="17">
        <v>100</v>
      </c>
      <c r="E425" s="16"/>
      <c r="F425" s="123">
        <f>SUM(D425+E425)</f>
        <v>100</v>
      </c>
      <c r="G425" s="123"/>
      <c r="H425" s="36">
        <v>0</v>
      </c>
      <c r="I425" s="36">
        <v>0</v>
      </c>
      <c r="J425" s="36">
        <v>0</v>
      </c>
      <c r="K425" s="64">
        <v>4</v>
      </c>
      <c r="L425" s="64">
        <v>20</v>
      </c>
    </row>
    <row r="426" spans="1:12" ht="17.25" customHeight="1">
      <c r="A426" s="21"/>
      <c r="B426" s="21"/>
      <c r="C426" s="22"/>
      <c r="D426" s="23"/>
      <c r="E426" s="23"/>
      <c r="F426" s="110"/>
      <c r="G426" s="110"/>
      <c r="H426" s="105"/>
      <c r="I426" s="105"/>
      <c r="J426" s="105"/>
      <c r="K426" s="109"/>
      <c r="L426" s="109"/>
    </row>
    <row r="427" spans="1:12" s="89" customFormat="1" ht="17.25" customHeight="1">
      <c r="A427" s="141" t="s">
        <v>431</v>
      </c>
      <c r="B427" s="5" t="s">
        <v>432</v>
      </c>
      <c r="C427" s="6"/>
      <c r="D427" s="18"/>
      <c r="E427" s="18"/>
      <c r="F427" s="56"/>
      <c r="G427" s="56"/>
      <c r="H427" s="56"/>
      <c r="I427" s="56"/>
      <c r="J427" s="56"/>
      <c r="K427" s="65"/>
      <c r="L427" s="65"/>
    </row>
    <row r="428" spans="1:12" ht="17.25" customHeight="1">
      <c r="A428" s="9"/>
      <c r="B428" s="9"/>
      <c r="C428" s="11" t="s">
        <v>433</v>
      </c>
      <c r="D428" s="16">
        <v>526</v>
      </c>
      <c r="E428" s="16">
        <v>2</v>
      </c>
      <c r="F428" s="123">
        <f t="shared" ref="F428:F433" si="6">SUM(D428+E428)</f>
        <v>528</v>
      </c>
      <c r="G428" s="123"/>
      <c r="H428" s="36">
        <v>528</v>
      </c>
      <c r="I428" s="36">
        <v>0</v>
      </c>
      <c r="J428" s="36">
        <v>0</v>
      </c>
      <c r="K428" s="64">
        <v>7</v>
      </c>
      <c r="L428" s="64">
        <v>82</v>
      </c>
    </row>
    <row r="429" spans="1:12" ht="17.25" customHeight="1">
      <c r="A429" s="9"/>
      <c r="B429" s="9"/>
      <c r="C429" s="11" t="s">
        <v>434</v>
      </c>
      <c r="D429" s="16">
        <v>543</v>
      </c>
      <c r="E429" s="16">
        <v>0</v>
      </c>
      <c r="F429" s="123">
        <f t="shared" si="6"/>
        <v>543</v>
      </c>
      <c r="G429" s="123"/>
      <c r="H429" s="36">
        <v>0</v>
      </c>
      <c r="I429" s="36">
        <v>0</v>
      </c>
      <c r="J429" s="36">
        <v>0</v>
      </c>
      <c r="K429" s="64">
        <v>18</v>
      </c>
      <c r="L429" s="64">
        <v>165</v>
      </c>
    </row>
    <row r="430" spans="1:12" ht="17.25" customHeight="1">
      <c r="A430" s="9"/>
      <c r="B430" s="9"/>
      <c r="C430" s="11" t="s">
        <v>435</v>
      </c>
      <c r="D430" s="16">
        <v>1428</v>
      </c>
      <c r="E430" s="16">
        <v>3</v>
      </c>
      <c r="F430" s="123">
        <f t="shared" si="6"/>
        <v>1431</v>
      </c>
      <c r="G430" s="123"/>
      <c r="H430" s="36">
        <v>0</v>
      </c>
      <c r="I430" s="36">
        <v>0</v>
      </c>
      <c r="J430" s="36">
        <v>0</v>
      </c>
      <c r="K430" s="64">
        <v>19</v>
      </c>
      <c r="L430" s="64">
        <v>205</v>
      </c>
    </row>
    <row r="431" spans="1:12" ht="17.25" customHeight="1">
      <c r="A431" s="9"/>
      <c r="B431" s="9"/>
      <c r="C431" s="11" t="s">
        <v>436</v>
      </c>
      <c r="D431" s="16">
        <v>550</v>
      </c>
      <c r="E431" s="16">
        <v>0</v>
      </c>
      <c r="F431" s="123">
        <f t="shared" si="6"/>
        <v>550</v>
      </c>
      <c r="G431" s="123"/>
      <c r="H431" s="36">
        <v>0</v>
      </c>
      <c r="I431" s="36">
        <v>0</v>
      </c>
      <c r="J431" s="36">
        <v>0</v>
      </c>
      <c r="K431" s="64">
        <v>11</v>
      </c>
      <c r="L431" s="64">
        <v>123</v>
      </c>
    </row>
    <row r="432" spans="1:12" ht="17.25" customHeight="1">
      <c r="A432" s="9"/>
      <c r="B432" s="9"/>
      <c r="C432" s="11" t="s">
        <v>437</v>
      </c>
      <c r="D432" s="16">
        <v>560</v>
      </c>
      <c r="E432" s="16">
        <v>0</v>
      </c>
      <c r="F432" s="123">
        <f t="shared" si="6"/>
        <v>560</v>
      </c>
      <c r="G432" s="123"/>
      <c r="H432" s="36">
        <v>0</v>
      </c>
      <c r="I432" s="36">
        <v>0</v>
      </c>
      <c r="J432" s="36">
        <v>0</v>
      </c>
      <c r="K432" s="64">
        <v>13</v>
      </c>
      <c r="L432" s="64">
        <v>104</v>
      </c>
    </row>
    <row r="433" spans="1:14" ht="17.25" customHeight="1">
      <c r="A433" s="9"/>
      <c r="B433" s="9"/>
      <c r="C433" s="11" t="s">
        <v>438</v>
      </c>
      <c r="D433" s="16">
        <v>560</v>
      </c>
      <c r="E433" s="16">
        <v>0</v>
      </c>
      <c r="F433" s="123">
        <f t="shared" si="6"/>
        <v>560</v>
      </c>
      <c r="G433" s="123"/>
      <c r="H433" s="36">
        <v>0</v>
      </c>
      <c r="I433" s="36">
        <v>0</v>
      </c>
      <c r="J433" s="36">
        <v>0</v>
      </c>
      <c r="K433" s="64">
        <v>9</v>
      </c>
      <c r="L433" s="64">
        <v>50</v>
      </c>
    </row>
    <row r="434" spans="1:14" ht="17.25" customHeight="1">
      <c r="A434" s="21"/>
      <c r="B434" s="21"/>
      <c r="C434" s="22"/>
      <c r="D434" s="23"/>
      <c r="E434" s="23"/>
      <c r="F434" s="110"/>
      <c r="G434" s="110"/>
      <c r="H434" s="105"/>
      <c r="I434" s="105"/>
      <c r="J434" s="105"/>
      <c r="K434" s="109"/>
      <c r="L434" s="109"/>
    </row>
    <row r="435" spans="1:14" s="89" customFormat="1" ht="17.25" customHeight="1">
      <c r="A435" s="141" t="s">
        <v>439</v>
      </c>
      <c r="B435" s="5" t="s">
        <v>440</v>
      </c>
      <c r="C435" s="6"/>
      <c r="D435" s="18"/>
      <c r="E435" s="18"/>
      <c r="F435" s="56"/>
      <c r="G435" s="56"/>
      <c r="H435" s="56"/>
      <c r="I435" s="56"/>
      <c r="J435" s="56"/>
      <c r="K435" s="65"/>
      <c r="L435" s="65"/>
    </row>
    <row r="436" spans="1:14" ht="17.25" customHeight="1">
      <c r="A436" s="9"/>
      <c r="B436" s="9"/>
      <c r="C436" s="11" t="s">
        <v>441</v>
      </c>
      <c r="D436" s="16">
        <v>0</v>
      </c>
      <c r="E436" s="16">
        <v>0</v>
      </c>
      <c r="F436" s="17">
        <v>870</v>
      </c>
      <c r="G436" s="17"/>
      <c r="H436" s="36">
        <v>0</v>
      </c>
      <c r="I436" s="36">
        <v>0</v>
      </c>
      <c r="J436" s="36">
        <v>0</v>
      </c>
      <c r="K436" s="64">
        <v>0</v>
      </c>
      <c r="L436" s="64">
        <v>0</v>
      </c>
    </row>
    <row r="437" spans="1:14" ht="17.25" customHeight="1">
      <c r="A437" s="9"/>
      <c r="B437" s="9"/>
      <c r="C437" s="11" t="s">
        <v>442</v>
      </c>
      <c r="D437" s="16">
        <v>736</v>
      </c>
      <c r="E437" s="16">
        <v>7</v>
      </c>
      <c r="F437" s="17">
        <f>SUM(D437+E437)</f>
        <v>743</v>
      </c>
      <c r="G437" s="17"/>
      <c r="H437" s="36">
        <v>66</v>
      </c>
      <c r="I437" s="36">
        <v>0</v>
      </c>
      <c r="J437" s="36">
        <v>0</v>
      </c>
      <c r="K437" s="64">
        <v>7</v>
      </c>
      <c r="L437" s="64">
        <v>54</v>
      </c>
    </row>
    <row r="438" spans="1:14" ht="17.25" customHeight="1">
      <c r="A438" s="9"/>
      <c r="B438" s="9"/>
      <c r="C438" s="11" t="s">
        <v>443</v>
      </c>
      <c r="D438" s="16">
        <v>0</v>
      </c>
      <c r="E438" s="16">
        <v>0</v>
      </c>
      <c r="F438" s="17">
        <v>3056</v>
      </c>
      <c r="G438" s="17"/>
      <c r="H438" s="36">
        <v>0</v>
      </c>
      <c r="I438" s="36">
        <v>0</v>
      </c>
      <c r="J438" s="36">
        <v>0</v>
      </c>
      <c r="K438" s="64">
        <v>0</v>
      </c>
      <c r="L438" s="64">
        <v>0</v>
      </c>
    </row>
    <row r="439" spans="1:14" ht="17.25" customHeight="1">
      <c r="A439" s="9"/>
      <c r="B439" s="9"/>
      <c r="C439" s="11" t="s">
        <v>444</v>
      </c>
      <c r="D439" s="16">
        <v>0</v>
      </c>
      <c r="E439" s="16">
        <v>0</v>
      </c>
      <c r="F439" s="17">
        <v>1670</v>
      </c>
      <c r="G439" s="17"/>
      <c r="H439" s="36">
        <v>0</v>
      </c>
      <c r="I439" s="36">
        <v>0</v>
      </c>
      <c r="J439" s="36">
        <v>0</v>
      </c>
      <c r="K439" s="64">
        <v>0</v>
      </c>
      <c r="L439" s="64">
        <v>0</v>
      </c>
    </row>
    <row r="440" spans="1:14" ht="17.25" customHeight="1">
      <c r="A440" s="9"/>
      <c r="B440" s="9"/>
      <c r="C440" s="11" t="s">
        <v>445</v>
      </c>
      <c r="D440" s="16">
        <v>0</v>
      </c>
      <c r="E440" s="16">
        <v>0</v>
      </c>
      <c r="F440" s="17">
        <v>936</v>
      </c>
      <c r="G440" s="17"/>
      <c r="H440" s="36">
        <v>0</v>
      </c>
      <c r="I440" s="36">
        <v>0</v>
      </c>
      <c r="J440" s="36">
        <v>0</v>
      </c>
      <c r="K440" s="64">
        <v>0</v>
      </c>
      <c r="L440" s="64">
        <v>0</v>
      </c>
    </row>
    <row r="441" spans="1:14" ht="17.25" customHeight="1">
      <c r="A441" s="9"/>
      <c r="B441" s="9"/>
      <c r="C441" s="11" t="s">
        <v>446</v>
      </c>
      <c r="D441" s="16">
        <v>0</v>
      </c>
      <c r="E441" s="16">
        <v>0</v>
      </c>
      <c r="F441" s="17">
        <v>2388</v>
      </c>
      <c r="G441" s="17"/>
      <c r="H441" s="36">
        <v>0</v>
      </c>
      <c r="I441" s="36">
        <v>0</v>
      </c>
      <c r="J441" s="36">
        <v>0</v>
      </c>
      <c r="K441" s="64">
        <v>0</v>
      </c>
      <c r="L441" s="64">
        <v>0</v>
      </c>
    </row>
    <row r="442" spans="1:14" ht="17.25" customHeight="1">
      <c r="A442" s="9"/>
      <c r="B442" s="9"/>
      <c r="C442" s="11" t="s">
        <v>447</v>
      </c>
      <c r="D442" s="16">
        <v>0</v>
      </c>
      <c r="E442" s="16">
        <v>0</v>
      </c>
      <c r="F442" s="17">
        <v>1272</v>
      </c>
      <c r="G442" s="17"/>
      <c r="H442" s="36">
        <v>0</v>
      </c>
      <c r="I442" s="36">
        <v>0</v>
      </c>
      <c r="J442" s="36">
        <v>0</v>
      </c>
      <c r="K442" s="64">
        <v>0</v>
      </c>
      <c r="L442" s="64">
        <v>0</v>
      </c>
    </row>
    <row r="443" spans="1:14" ht="17.25" customHeight="1">
      <c r="A443" s="9"/>
      <c r="B443" s="9"/>
      <c r="C443" s="11" t="s">
        <v>448</v>
      </c>
      <c r="D443" s="16">
        <v>0</v>
      </c>
      <c r="E443" s="16">
        <v>0</v>
      </c>
      <c r="F443" s="17">
        <v>592</v>
      </c>
      <c r="G443" s="17"/>
      <c r="H443" s="36">
        <v>0</v>
      </c>
      <c r="I443" s="36">
        <v>0</v>
      </c>
      <c r="J443" s="36">
        <v>0</v>
      </c>
      <c r="K443" s="64">
        <v>0</v>
      </c>
      <c r="L443" s="64">
        <v>0</v>
      </c>
    </row>
    <row r="444" spans="1:14" ht="17.25" customHeight="1">
      <c r="A444" s="9"/>
      <c r="B444" s="9"/>
      <c r="C444" s="11" t="s">
        <v>449</v>
      </c>
      <c r="D444" s="16">
        <v>0</v>
      </c>
      <c r="E444" s="16">
        <v>0</v>
      </c>
      <c r="F444" s="17">
        <v>1850</v>
      </c>
      <c r="G444" s="17"/>
      <c r="H444" s="36">
        <v>0</v>
      </c>
      <c r="I444" s="36">
        <v>0</v>
      </c>
      <c r="J444" s="36">
        <v>0</v>
      </c>
      <c r="K444" s="64">
        <v>0</v>
      </c>
      <c r="L444" s="64">
        <v>0</v>
      </c>
    </row>
    <row r="445" spans="1:14" ht="17.25" customHeight="1">
      <c r="A445" s="9"/>
      <c r="B445" s="9"/>
      <c r="C445" s="11" t="s">
        <v>450</v>
      </c>
      <c r="D445" s="16">
        <v>0</v>
      </c>
      <c r="E445" s="16">
        <v>0</v>
      </c>
      <c r="F445" s="17">
        <v>1030</v>
      </c>
      <c r="G445" s="17"/>
      <c r="H445" s="36">
        <v>0</v>
      </c>
      <c r="I445" s="36">
        <v>0</v>
      </c>
      <c r="J445" s="36">
        <v>0</v>
      </c>
      <c r="K445" s="64">
        <v>0</v>
      </c>
      <c r="L445" s="64">
        <v>0</v>
      </c>
      <c r="N445" s="114"/>
    </row>
    <row r="446" spans="1:14" ht="17.25" customHeight="1">
      <c r="A446" s="9"/>
      <c r="B446" s="9"/>
      <c r="C446" s="11" t="s">
        <v>451</v>
      </c>
      <c r="D446" s="16">
        <v>0</v>
      </c>
      <c r="E446" s="16">
        <v>0</v>
      </c>
      <c r="F446" s="17">
        <v>1248</v>
      </c>
      <c r="G446" s="17"/>
      <c r="H446" s="36">
        <v>0</v>
      </c>
      <c r="I446" s="36">
        <v>0</v>
      </c>
      <c r="J446" s="36">
        <v>0</v>
      </c>
      <c r="K446" s="64">
        <v>0</v>
      </c>
      <c r="L446" s="64">
        <v>0</v>
      </c>
      <c r="N446" s="114"/>
    </row>
    <row r="447" spans="1:14" ht="17.25" customHeight="1">
      <c r="A447" s="9"/>
      <c r="B447" s="9"/>
      <c r="C447" s="11" t="s">
        <v>452</v>
      </c>
      <c r="D447" s="16">
        <v>2653</v>
      </c>
      <c r="E447" s="16">
        <v>0</v>
      </c>
      <c r="F447" s="17">
        <v>2653</v>
      </c>
      <c r="G447" s="17"/>
      <c r="H447" s="123">
        <v>0</v>
      </c>
      <c r="I447" s="36">
        <v>0</v>
      </c>
      <c r="J447" s="36">
        <v>0</v>
      </c>
      <c r="K447" s="64">
        <v>15</v>
      </c>
      <c r="L447" s="64">
        <v>47</v>
      </c>
      <c r="N447" s="114"/>
    </row>
    <row r="448" spans="1:14" ht="17.25" customHeight="1">
      <c r="A448" s="9"/>
      <c r="B448" s="9"/>
      <c r="C448" s="11" t="s">
        <v>453</v>
      </c>
      <c r="D448" s="16">
        <v>0</v>
      </c>
      <c r="E448" s="16">
        <v>0</v>
      </c>
      <c r="F448" s="17">
        <v>1212</v>
      </c>
      <c r="G448" s="17"/>
      <c r="H448" s="36">
        <v>0</v>
      </c>
      <c r="I448" s="36">
        <v>0</v>
      </c>
      <c r="J448" s="36">
        <v>0</v>
      </c>
      <c r="K448" s="64">
        <v>0</v>
      </c>
      <c r="L448" s="64">
        <v>0</v>
      </c>
      <c r="N448" s="115"/>
    </row>
    <row r="449" spans="1:14" ht="17.25" customHeight="1">
      <c r="A449" s="9"/>
      <c r="B449" s="9"/>
      <c r="C449" s="11" t="s">
        <v>454</v>
      </c>
      <c r="D449" s="16">
        <v>0</v>
      </c>
      <c r="E449" s="16">
        <v>0</v>
      </c>
      <c r="F449" s="17">
        <v>1446</v>
      </c>
      <c r="G449" s="17"/>
      <c r="H449" s="36">
        <v>0</v>
      </c>
      <c r="I449" s="36">
        <v>0</v>
      </c>
      <c r="J449" s="36">
        <v>0</v>
      </c>
      <c r="K449" s="64">
        <v>0</v>
      </c>
      <c r="L449" s="64">
        <v>0</v>
      </c>
      <c r="N449" s="115"/>
    </row>
    <row r="450" spans="1:14" ht="17.25" customHeight="1">
      <c r="A450" s="9"/>
      <c r="B450" s="9"/>
      <c r="C450" s="11" t="s">
        <v>455</v>
      </c>
      <c r="D450" s="16">
        <v>0</v>
      </c>
      <c r="E450" s="16">
        <v>0</v>
      </c>
      <c r="F450" s="17">
        <v>1280</v>
      </c>
      <c r="G450" s="17"/>
      <c r="H450" s="36">
        <v>0</v>
      </c>
      <c r="I450" s="36">
        <v>0</v>
      </c>
      <c r="J450" s="36">
        <v>0</v>
      </c>
      <c r="K450" s="64">
        <v>0</v>
      </c>
      <c r="L450" s="64">
        <v>0</v>
      </c>
      <c r="N450" s="115"/>
    </row>
    <row r="451" spans="1:14" ht="17.25" customHeight="1">
      <c r="A451" s="9"/>
      <c r="B451" s="9"/>
      <c r="C451" s="11" t="s">
        <v>456</v>
      </c>
      <c r="D451" s="16">
        <v>0</v>
      </c>
      <c r="E451" s="16">
        <v>0</v>
      </c>
      <c r="F451" s="17">
        <v>1080</v>
      </c>
      <c r="G451" s="17"/>
      <c r="H451" s="36">
        <v>0</v>
      </c>
      <c r="I451" s="36">
        <v>0</v>
      </c>
      <c r="J451" s="36">
        <v>0</v>
      </c>
      <c r="K451" s="64">
        <v>0</v>
      </c>
      <c r="L451" s="64">
        <v>0</v>
      </c>
      <c r="N451" s="115"/>
    </row>
    <row r="452" spans="1:14" ht="17.25" customHeight="1">
      <c r="A452" s="9"/>
      <c r="B452" s="9"/>
      <c r="C452" s="11" t="s">
        <v>457</v>
      </c>
      <c r="D452" s="16">
        <v>721</v>
      </c>
      <c r="E452" s="16">
        <v>6</v>
      </c>
      <c r="F452" s="17">
        <f>SUM(D452+E452)</f>
        <v>727</v>
      </c>
      <c r="G452" s="17"/>
      <c r="H452" s="36">
        <v>0</v>
      </c>
      <c r="I452" s="36">
        <v>4</v>
      </c>
      <c r="J452" s="36">
        <v>1</v>
      </c>
      <c r="K452" s="64">
        <v>8</v>
      </c>
      <c r="L452" s="64">
        <v>80</v>
      </c>
      <c r="N452" s="115"/>
    </row>
    <row r="453" spans="1:14" ht="17.25" customHeight="1">
      <c r="A453" s="9"/>
      <c r="B453" s="9"/>
      <c r="C453" s="11" t="s">
        <v>458</v>
      </c>
      <c r="D453" s="16">
        <v>0</v>
      </c>
      <c r="E453" s="16">
        <v>0</v>
      </c>
      <c r="F453" s="17">
        <v>1016</v>
      </c>
      <c r="G453" s="17"/>
      <c r="H453" s="36">
        <v>0</v>
      </c>
      <c r="I453" s="36">
        <v>0</v>
      </c>
      <c r="J453" s="36">
        <v>0</v>
      </c>
      <c r="K453" s="64">
        <v>0</v>
      </c>
      <c r="L453" s="64">
        <v>0</v>
      </c>
      <c r="N453" s="115"/>
    </row>
    <row r="454" spans="1:14" ht="17.25" customHeight="1">
      <c r="A454" s="9"/>
      <c r="B454" s="9"/>
      <c r="C454" s="11" t="s">
        <v>459</v>
      </c>
      <c r="D454" s="16">
        <v>0</v>
      </c>
      <c r="E454" s="16">
        <v>0</v>
      </c>
      <c r="F454" s="17">
        <v>1060</v>
      </c>
      <c r="G454" s="17"/>
      <c r="H454" s="36">
        <v>0</v>
      </c>
      <c r="I454" s="36">
        <v>0</v>
      </c>
      <c r="J454" s="36">
        <v>0</v>
      </c>
      <c r="K454" s="64">
        <v>0</v>
      </c>
      <c r="L454" s="64">
        <v>0</v>
      </c>
      <c r="N454" s="115"/>
    </row>
    <row r="455" spans="1:14" ht="17.25" customHeight="1">
      <c r="A455" s="9"/>
      <c r="B455" s="9"/>
      <c r="C455" s="11" t="s">
        <v>460</v>
      </c>
      <c r="D455" s="16">
        <v>0</v>
      </c>
      <c r="E455" s="16">
        <v>0</v>
      </c>
      <c r="F455" s="17">
        <v>1042</v>
      </c>
      <c r="G455" s="17"/>
      <c r="H455" s="36">
        <v>0</v>
      </c>
      <c r="I455" s="36">
        <v>0</v>
      </c>
      <c r="J455" s="36">
        <v>0</v>
      </c>
      <c r="K455" s="64">
        <v>0</v>
      </c>
      <c r="L455" s="64">
        <v>0</v>
      </c>
      <c r="N455" s="115"/>
    </row>
    <row r="456" spans="1:14" ht="17.25" customHeight="1">
      <c r="A456" s="9"/>
      <c r="B456" s="9"/>
      <c r="C456" s="11" t="s">
        <v>461</v>
      </c>
      <c r="D456" s="16">
        <v>0</v>
      </c>
      <c r="E456" s="16">
        <v>0</v>
      </c>
      <c r="F456" s="17">
        <v>1888</v>
      </c>
      <c r="G456" s="17"/>
      <c r="H456" s="36">
        <v>0</v>
      </c>
      <c r="I456" s="36">
        <v>0</v>
      </c>
      <c r="J456" s="36">
        <v>0</v>
      </c>
      <c r="K456" s="64">
        <v>0</v>
      </c>
      <c r="L456" s="64">
        <v>0</v>
      </c>
      <c r="N456" s="115"/>
    </row>
    <row r="457" spans="1:14" ht="17.25" customHeight="1">
      <c r="A457" s="9"/>
      <c r="B457" s="9"/>
      <c r="C457" s="11" t="s">
        <v>462</v>
      </c>
      <c r="D457" s="16">
        <v>0</v>
      </c>
      <c r="E457" s="16">
        <v>0</v>
      </c>
      <c r="F457" s="17">
        <v>5016</v>
      </c>
      <c r="G457" s="17"/>
      <c r="H457" s="36">
        <v>0</v>
      </c>
      <c r="I457" s="36">
        <v>0</v>
      </c>
      <c r="J457" s="36">
        <v>0</v>
      </c>
      <c r="K457" s="64">
        <v>0</v>
      </c>
      <c r="L457" s="64">
        <v>0</v>
      </c>
      <c r="N457" s="115"/>
    </row>
    <row r="458" spans="1:14" ht="17.25" customHeight="1">
      <c r="A458" s="9"/>
      <c r="B458" s="9"/>
      <c r="C458" s="11" t="s">
        <v>463</v>
      </c>
      <c r="D458" s="16">
        <v>388</v>
      </c>
      <c r="E458" s="16">
        <v>3</v>
      </c>
      <c r="F458" s="17">
        <f>SUM(D458+E458)</f>
        <v>391</v>
      </c>
      <c r="G458" s="17"/>
      <c r="H458" s="36">
        <v>0</v>
      </c>
      <c r="I458" s="36">
        <v>0</v>
      </c>
      <c r="J458" s="36">
        <v>0</v>
      </c>
      <c r="K458" s="64">
        <v>9</v>
      </c>
      <c r="L458" s="64">
        <v>48</v>
      </c>
      <c r="N458" s="93"/>
    </row>
    <row r="459" spans="1:14" ht="17.25" customHeight="1">
      <c r="A459" s="9"/>
      <c r="B459" s="9"/>
      <c r="C459" s="11" t="s">
        <v>464</v>
      </c>
      <c r="D459" s="16">
        <v>0</v>
      </c>
      <c r="E459" s="16">
        <v>0</v>
      </c>
      <c r="F459" s="17">
        <v>584</v>
      </c>
      <c r="G459" s="17"/>
      <c r="H459" s="36">
        <v>0</v>
      </c>
      <c r="I459" s="36">
        <v>0</v>
      </c>
      <c r="J459" s="36">
        <v>0</v>
      </c>
      <c r="K459" s="64">
        <v>0</v>
      </c>
      <c r="L459" s="64">
        <v>0</v>
      </c>
    </row>
    <row r="460" spans="1:14" ht="17.25" customHeight="1">
      <c r="A460" s="21"/>
      <c r="B460" s="21"/>
      <c r="C460" s="22"/>
      <c r="D460" s="23"/>
      <c r="E460" s="23"/>
      <c r="F460" s="110"/>
      <c r="G460" s="110"/>
      <c r="H460" s="105"/>
      <c r="I460" s="105"/>
      <c r="J460" s="105"/>
      <c r="K460" s="109"/>
      <c r="L460" s="109"/>
    </row>
    <row r="461" spans="1:14" s="89" customFormat="1" ht="17.25" customHeight="1">
      <c r="A461" s="141" t="s">
        <v>465</v>
      </c>
      <c r="B461" s="5" t="s">
        <v>466</v>
      </c>
      <c r="C461" s="6"/>
      <c r="D461" s="18"/>
      <c r="E461" s="18"/>
      <c r="F461" s="56"/>
      <c r="G461" s="56"/>
      <c r="H461" s="56"/>
      <c r="I461" s="56"/>
      <c r="J461" s="56"/>
      <c r="K461" s="65"/>
      <c r="L461" s="65"/>
    </row>
    <row r="462" spans="1:14" ht="17.25" customHeight="1">
      <c r="A462" s="9"/>
      <c r="B462" s="9"/>
      <c r="C462" s="11" t="s">
        <v>467</v>
      </c>
      <c r="D462" s="16"/>
      <c r="E462" s="16"/>
      <c r="F462" s="17">
        <v>646</v>
      </c>
      <c r="G462" s="17"/>
      <c r="H462" s="36"/>
      <c r="I462" s="36"/>
      <c r="J462" s="36"/>
      <c r="K462" s="64"/>
      <c r="L462" s="64"/>
    </row>
    <row r="463" spans="1:14" ht="17.25" customHeight="1">
      <c r="A463" s="9"/>
      <c r="B463" s="9"/>
      <c r="C463" s="11" t="s">
        <v>468</v>
      </c>
      <c r="D463" s="16"/>
      <c r="E463" s="16"/>
      <c r="F463" s="17">
        <v>1148</v>
      </c>
      <c r="G463" s="17"/>
      <c r="H463" s="36"/>
      <c r="I463" s="36"/>
      <c r="J463" s="36"/>
      <c r="K463" s="64"/>
      <c r="L463" s="64"/>
    </row>
    <row r="464" spans="1:14" ht="17.25" customHeight="1">
      <c r="A464" s="9"/>
      <c r="B464" s="9"/>
      <c r="C464" s="11" t="s">
        <v>469</v>
      </c>
      <c r="D464" s="16"/>
      <c r="E464" s="16"/>
      <c r="F464" s="17">
        <v>260</v>
      </c>
      <c r="G464" s="17"/>
      <c r="H464" s="36"/>
      <c r="I464" s="36"/>
      <c r="J464" s="36"/>
      <c r="K464" s="64"/>
      <c r="L464" s="64"/>
    </row>
    <row r="465" spans="1:12" ht="17.25" customHeight="1">
      <c r="A465" s="9"/>
      <c r="B465" s="9"/>
      <c r="C465" s="11" t="s">
        <v>470</v>
      </c>
      <c r="D465" s="16"/>
      <c r="E465" s="16"/>
      <c r="F465" s="17">
        <v>300</v>
      </c>
      <c r="G465" s="17"/>
      <c r="H465" s="36"/>
      <c r="I465" s="36"/>
      <c r="J465" s="36"/>
      <c r="K465" s="64"/>
      <c r="L465" s="64"/>
    </row>
    <row r="466" spans="1:12" ht="17.25" customHeight="1">
      <c r="A466" s="9"/>
      <c r="B466" s="9"/>
      <c r="C466" s="11" t="s">
        <v>471</v>
      </c>
      <c r="D466" s="16"/>
      <c r="E466" s="16"/>
      <c r="F466" s="17">
        <v>770</v>
      </c>
      <c r="G466" s="17"/>
      <c r="H466" s="36"/>
      <c r="I466" s="36"/>
      <c r="J466" s="36"/>
      <c r="K466" s="64"/>
      <c r="L466" s="64"/>
    </row>
    <row r="467" spans="1:12" ht="17.25" customHeight="1">
      <c r="A467" s="9"/>
      <c r="B467" s="9"/>
      <c r="C467" s="11" t="s">
        <v>472</v>
      </c>
      <c r="D467" s="16"/>
      <c r="E467" s="16"/>
      <c r="F467" s="17">
        <v>1638</v>
      </c>
      <c r="G467" s="17"/>
      <c r="H467" s="36"/>
      <c r="I467" s="36"/>
      <c r="J467" s="36"/>
      <c r="K467" s="64"/>
      <c r="L467" s="64"/>
    </row>
    <row r="468" spans="1:12" ht="17.25" customHeight="1">
      <c r="A468" s="9"/>
      <c r="B468" s="9"/>
      <c r="C468" s="11" t="s">
        <v>473</v>
      </c>
      <c r="D468" s="16"/>
      <c r="E468" s="16"/>
      <c r="F468" s="17">
        <v>526</v>
      </c>
      <c r="G468" s="17"/>
      <c r="H468" s="36"/>
      <c r="I468" s="36"/>
      <c r="J468" s="36"/>
      <c r="K468" s="64"/>
      <c r="L468" s="64"/>
    </row>
    <row r="469" spans="1:12" ht="17.25" customHeight="1">
      <c r="A469" s="9"/>
      <c r="B469" s="9"/>
      <c r="C469" s="11" t="s">
        <v>474</v>
      </c>
      <c r="D469" s="16"/>
      <c r="E469" s="16"/>
      <c r="F469" s="17">
        <v>666</v>
      </c>
      <c r="G469" s="17"/>
      <c r="H469" s="36"/>
      <c r="I469" s="36"/>
      <c r="J469" s="36"/>
      <c r="K469" s="64"/>
      <c r="L469" s="64"/>
    </row>
    <row r="470" spans="1:12" ht="17.25" customHeight="1">
      <c r="A470" s="9"/>
      <c r="B470" s="9"/>
      <c r="C470" s="11" t="s">
        <v>475</v>
      </c>
      <c r="D470" s="16"/>
      <c r="E470" s="16"/>
      <c r="F470" s="17">
        <v>3744</v>
      </c>
      <c r="G470" s="17"/>
      <c r="H470" s="36"/>
      <c r="I470" s="36"/>
      <c r="J470" s="36"/>
      <c r="K470" s="64"/>
      <c r="L470" s="64"/>
    </row>
    <row r="471" spans="1:12" ht="17.25" customHeight="1">
      <c r="A471" s="9"/>
      <c r="B471" s="9"/>
      <c r="C471" s="11" t="s">
        <v>476</v>
      </c>
      <c r="D471" s="16"/>
      <c r="E471" s="16"/>
      <c r="F471" s="17">
        <v>168</v>
      </c>
      <c r="G471" s="17"/>
      <c r="H471" s="36"/>
      <c r="I471" s="36"/>
      <c r="J471" s="36"/>
      <c r="K471" s="64"/>
      <c r="L471" s="64"/>
    </row>
    <row r="472" spans="1:12" ht="17.25" customHeight="1">
      <c r="A472" s="9"/>
      <c r="B472" s="9"/>
      <c r="C472" s="11" t="s">
        <v>477</v>
      </c>
      <c r="D472" s="16"/>
      <c r="E472" s="16"/>
      <c r="F472" s="17">
        <v>1100</v>
      </c>
      <c r="G472" s="17"/>
      <c r="H472" s="36"/>
      <c r="I472" s="36"/>
      <c r="J472" s="36"/>
      <c r="K472" s="64"/>
      <c r="L472" s="64"/>
    </row>
    <row r="473" spans="1:12" ht="17.25" customHeight="1">
      <c r="A473" s="9"/>
      <c r="B473" s="9"/>
      <c r="C473" s="11" t="s">
        <v>478</v>
      </c>
      <c r="D473" s="16"/>
      <c r="E473" s="16"/>
      <c r="F473" s="17">
        <v>332</v>
      </c>
      <c r="G473" s="17"/>
      <c r="H473" s="36"/>
      <c r="I473" s="36"/>
      <c r="J473" s="36"/>
      <c r="K473" s="64"/>
      <c r="L473" s="64"/>
    </row>
    <row r="474" spans="1:12" ht="17.25" customHeight="1">
      <c r="A474" s="9"/>
      <c r="B474" s="9"/>
      <c r="C474" s="11" t="s">
        <v>479</v>
      </c>
      <c r="D474" s="16"/>
      <c r="E474" s="16"/>
      <c r="F474" s="17">
        <v>882</v>
      </c>
      <c r="G474" s="17"/>
      <c r="H474" s="36"/>
      <c r="I474" s="36"/>
      <c r="J474" s="36"/>
      <c r="K474" s="64"/>
      <c r="L474" s="64"/>
    </row>
    <row r="475" spans="1:12" ht="17.25" customHeight="1">
      <c r="A475" s="9"/>
      <c r="B475" s="9"/>
      <c r="C475" s="11" t="s">
        <v>480</v>
      </c>
      <c r="D475" s="16"/>
      <c r="E475" s="16"/>
      <c r="F475" s="17">
        <v>500</v>
      </c>
      <c r="G475" s="17"/>
      <c r="H475" s="36"/>
      <c r="I475" s="36"/>
      <c r="J475" s="36"/>
      <c r="K475" s="64"/>
      <c r="L475" s="64"/>
    </row>
    <row r="476" spans="1:12" ht="17.25" customHeight="1">
      <c r="A476" s="9"/>
      <c r="B476" s="9"/>
      <c r="C476" s="11" t="s">
        <v>481</v>
      </c>
      <c r="D476" s="16"/>
      <c r="E476" s="16"/>
      <c r="F476" s="17">
        <v>548</v>
      </c>
      <c r="G476" s="17"/>
      <c r="H476" s="36"/>
      <c r="I476" s="36"/>
      <c r="J476" s="36"/>
      <c r="K476" s="64"/>
      <c r="L476" s="64"/>
    </row>
    <row r="477" spans="1:12" ht="17.25" customHeight="1">
      <c r="A477" s="9"/>
      <c r="B477" s="9"/>
      <c r="C477" s="11" t="s">
        <v>482</v>
      </c>
      <c r="D477" s="16"/>
      <c r="E477" s="16"/>
      <c r="F477" s="17">
        <v>508</v>
      </c>
      <c r="G477" s="17"/>
      <c r="H477" s="36"/>
      <c r="I477" s="36"/>
      <c r="J477" s="36"/>
      <c r="K477" s="64"/>
      <c r="L477" s="64"/>
    </row>
    <row r="478" spans="1:12" ht="17.25" customHeight="1">
      <c r="A478" s="9"/>
      <c r="B478" s="9"/>
      <c r="C478" s="11" t="s">
        <v>483</v>
      </c>
      <c r="D478" s="16"/>
      <c r="E478" s="16"/>
      <c r="F478" s="17">
        <v>1388</v>
      </c>
      <c r="G478" s="17"/>
      <c r="H478" s="36"/>
      <c r="I478" s="36"/>
      <c r="J478" s="36"/>
      <c r="K478" s="64"/>
      <c r="L478" s="64"/>
    </row>
    <row r="479" spans="1:12" ht="17.25" customHeight="1">
      <c r="A479" s="21"/>
      <c r="B479" s="21"/>
      <c r="C479" s="22"/>
      <c r="D479" s="23"/>
      <c r="E479" s="23"/>
      <c r="F479" s="110"/>
      <c r="G479" s="110"/>
      <c r="H479" s="105"/>
      <c r="I479" s="105"/>
      <c r="J479" s="105"/>
      <c r="K479" s="109"/>
      <c r="L479" s="109"/>
    </row>
    <row r="480" spans="1:12" s="89" customFormat="1" ht="17.25" customHeight="1">
      <c r="A480" s="141" t="s">
        <v>484</v>
      </c>
      <c r="B480" s="5" t="s">
        <v>485</v>
      </c>
      <c r="C480" s="6"/>
      <c r="D480" s="18"/>
      <c r="E480" s="18"/>
      <c r="F480" s="56"/>
      <c r="G480" s="56"/>
      <c r="H480" s="56"/>
      <c r="I480" s="56"/>
      <c r="J480" s="56"/>
      <c r="K480" s="65"/>
      <c r="L480" s="65"/>
    </row>
    <row r="481" spans="1:12" s="90" customFormat="1" ht="17.25" customHeight="1">
      <c r="A481" s="37"/>
      <c r="B481" s="37"/>
      <c r="C481" s="11" t="s">
        <v>486</v>
      </c>
      <c r="D481" s="38">
        <v>616</v>
      </c>
      <c r="E481" s="38">
        <v>0</v>
      </c>
      <c r="F481" s="17">
        <v>1426</v>
      </c>
      <c r="G481" s="17"/>
      <c r="H481" s="36">
        <v>0</v>
      </c>
      <c r="I481" s="36">
        <v>0</v>
      </c>
      <c r="J481" s="36">
        <v>0</v>
      </c>
      <c r="K481" s="63">
        <v>14</v>
      </c>
      <c r="L481" s="63"/>
    </row>
    <row r="482" spans="1:12" s="90" customFormat="1" ht="17.25" customHeight="1">
      <c r="A482" s="37"/>
      <c r="B482" s="37"/>
      <c r="C482" s="11" t="s">
        <v>487</v>
      </c>
      <c r="D482" s="38">
        <v>1364</v>
      </c>
      <c r="E482" s="38">
        <v>2</v>
      </c>
      <c r="F482" s="17">
        <v>1328</v>
      </c>
      <c r="G482" s="17"/>
      <c r="H482" s="36">
        <v>74</v>
      </c>
      <c r="I482" s="36">
        <v>0</v>
      </c>
      <c r="J482" s="36">
        <v>0</v>
      </c>
      <c r="K482" s="63">
        <v>12</v>
      </c>
      <c r="L482" s="63"/>
    </row>
    <row r="483" spans="1:12" s="90" customFormat="1" ht="17.25" customHeight="1">
      <c r="A483" s="37"/>
      <c r="B483" s="37"/>
      <c r="C483" s="11" t="s">
        <v>488</v>
      </c>
      <c r="D483" s="38">
        <v>486</v>
      </c>
      <c r="E483" s="38">
        <v>0</v>
      </c>
      <c r="F483" s="17">
        <f t="shared" ref="F483:F493" si="7">SUM(D483+E483)</f>
        <v>486</v>
      </c>
      <c r="G483" s="17"/>
      <c r="H483" s="36">
        <v>0</v>
      </c>
      <c r="I483" s="36">
        <v>0</v>
      </c>
      <c r="J483" s="36">
        <v>0</v>
      </c>
      <c r="K483" s="63">
        <v>7</v>
      </c>
      <c r="L483" s="63"/>
    </row>
    <row r="484" spans="1:12" s="90" customFormat="1" ht="17.25" customHeight="1">
      <c r="A484" s="37"/>
      <c r="B484" s="37"/>
      <c r="C484" s="11" t="s">
        <v>489</v>
      </c>
      <c r="D484" s="38">
        <v>662</v>
      </c>
      <c r="E484" s="38">
        <v>0</v>
      </c>
      <c r="F484" s="17">
        <f t="shared" si="7"/>
        <v>662</v>
      </c>
      <c r="G484" s="17"/>
      <c r="H484" s="36">
        <v>0</v>
      </c>
      <c r="I484" s="36">
        <v>0</v>
      </c>
      <c r="J484" s="36">
        <v>0</v>
      </c>
      <c r="K484" s="63">
        <v>11</v>
      </c>
      <c r="L484" s="63"/>
    </row>
    <row r="485" spans="1:12" s="90" customFormat="1" ht="17.25" customHeight="1">
      <c r="A485" s="37"/>
      <c r="B485" s="37"/>
      <c r="C485" s="11" t="s">
        <v>490</v>
      </c>
      <c r="D485" s="38">
        <v>1218</v>
      </c>
      <c r="E485" s="38">
        <v>0</v>
      </c>
      <c r="F485" s="17">
        <f t="shared" si="7"/>
        <v>1218</v>
      </c>
      <c r="G485" s="17"/>
      <c r="H485" s="36">
        <v>48</v>
      </c>
      <c r="I485" s="36">
        <v>0</v>
      </c>
      <c r="J485" s="36">
        <v>0</v>
      </c>
      <c r="K485" s="63">
        <v>16</v>
      </c>
      <c r="L485" s="63"/>
    </row>
    <row r="486" spans="1:12" s="90" customFormat="1" ht="17.25" customHeight="1">
      <c r="A486" s="37"/>
      <c r="B486" s="37"/>
      <c r="C486" s="11" t="s">
        <v>491</v>
      </c>
      <c r="D486" s="38">
        <v>961</v>
      </c>
      <c r="E486" s="38">
        <v>0</v>
      </c>
      <c r="F486" s="17">
        <v>961</v>
      </c>
      <c r="G486" s="17"/>
      <c r="H486" s="36">
        <v>123</v>
      </c>
      <c r="I486" s="36">
        <v>0</v>
      </c>
      <c r="J486" s="36">
        <v>0</v>
      </c>
      <c r="K486" s="63">
        <v>9</v>
      </c>
      <c r="L486" s="63"/>
    </row>
    <row r="487" spans="1:12" s="90" customFormat="1" ht="17.25" customHeight="1">
      <c r="A487" s="37"/>
      <c r="B487" s="37"/>
      <c r="C487" s="11" t="s">
        <v>492</v>
      </c>
      <c r="D487" s="38">
        <v>1261</v>
      </c>
      <c r="E487" s="38">
        <v>0</v>
      </c>
      <c r="F487" s="17">
        <f t="shared" si="7"/>
        <v>1261</v>
      </c>
      <c r="G487" s="17"/>
      <c r="H487" s="36">
        <v>31</v>
      </c>
      <c r="I487" s="36">
        <v>0</v>
      </c>
      <c r="J487" s="36">
        <v>0</v>
      </c>
      <c r="K487" s="63">
        <v>10</v>
      </c>
      <c r="L487" s="63"/>
    </row>
    <row r="488" spans="1:12" s="90" customFormat="1" ht="17.25" customHeight="1">
      <c r="A488" s="37"/>
      <c r="B488" s="37"/>
      <c r="C488" s="11" t="s">
        <v>493</v>
      </c>
      <c r="D488" s="38">
        <v>2226</v>
      </c>
      <c r="E488" s="38">
        <v>0</v>
      </c>
      <c r="F488" s="17">
        <f t="shared" si="7"/>
        <v>2226</v>
      </c>
      <c r="G488" s="17"/>
      <c r="H488" s="36">
        <v>124</v>
      </c>
      <c r="I488" s="36">
        <v>0</v>
      </c>
      <c r="J488" s="36">
        <v>0</v>
      </c>
      <c r="K488" s="63">
        <v>23</v>
      </c>
      <c r="L488" s="63"/>
    </row>
    <row r="489" spans="1:12" s="90" customFormat="1" ht="17.25" customHeight="1">
      <c r="A489" s="37"/>
      <c r="B489" s="37"/>
      <c r="C489" s="11" t="s">
        <v>494</v>
      </c>
      <c r="D489" s="38">
        <v>957</v>
      </c>
      <c r="E489" s="38">
        <v>0</v>
      </c>
      <c r="F489" s="17">
        <f t="shared" si="7"/>
        <v>957</v>
      </c>
      <c r="G489" s="17"/>
      <c r="H489" s="36">
        <v>0</v>
      </c>
      <c r="I489" s="36">
        <v>0</v>
      </c>
      <c r="J489" s="36">
        <v>0</v>
      </c>
      <c r="K489" s="63">
        <v>19</v>
      </c>
      <c r="L489" s="63"/>
    </row>
    <row r="490" spans="1:12" s="90" customFormat="1" ht="17.25" customHeight="1">
      <c r="A490" s="37"/>
      <c r="B490" s="37"/>
      <c r="C490" s="11" t="s">
        <v>495</v>
      </c>
      <c r="D490" s="38">
        <v>1040</v>
      </c>
      <c r="E490" s="38">
        <v>14</v>
      </c>
      <c r="F490" s="17">
        <f t="shared" si="7"/>
        <v>1054</v>
      </c>
      <c r="G490" s="17"/>
      <c r="H490" s="36">
        <v>103</v>
      </c>
      <c r="I490" s="36">
        <v>0</v>
      </c>
      <c r="J490" s="36">
        <v>13</v>
      </c>
      <c r="K490" s="63">
        <v>15</v>
      </c>
      <c r="L490" s="63">
        <v>176</v>
      </c>
    </row>
    <row r="491" spans="1:12" s="90" customFormat="1" ht="17.25" customHeight="1">
      <c r="A491" s="37"/>
      <c r="B491" s="37"/>
      <c r="C491" s="11" t="s">
        <v>496</v>
      </c>
      <c r="D491" s="38">
        <v>699</v>
      </c>
      <c r="E491" s="38">
        <v>0</v>
      </c>
      <c r="F491" s="17">
        <f t="shared" si="7"/>
        <v>699</v>
      </c>
      <c r="G491" s="17"/>
      <c r="H491" s="36">
        <v>0</v>
      </c>
      <c r="I491" s="36">
        <v>0</v>
      </c>
      <c r="J491" s="36">
        <v>0</v>
      </c>
      <c r="K491" s="63">
        <v>12</v>
      </c>
      <c r="L491" s="63"/>
    </row>
    <row r="492" spans="1:12" s="90" customFormat="1" ht="17.25" customHeight="1">
      <c r="A492" s="37"/>
      <c r="B492" s="37"/>
      <c r="C492" s="11" t="s">
        <v>497</v>
      </c>
      <c r="D492" s="38">
        <v>522</v>
      </c>
      <c r="E492" s="38">
        <v>0</v>
      </c>
      <c r="F492" s="17">
        <f t="shared" si="7"/>
        <v>522</v>
      </c>
      <c r="G492" s="17"/>
      <c r="H492" s="36">
        <v>0</v>
      </c>
      <c r="I492" s="36">
        <v>0</v>
      </c>
      <c r="J492" s="36">
        <v>0</v>
      </c>
      <c r="K492" s="63">
        <v>7</v>
      </c>
      <c r="L492" s="63"/>
    </row>
    <row r="493" spans="1:12" s="90" customFormat="1" ht="17.25" customHeight="1">
      <c r="A493" s="37"/>
      <c r="B493" s="37"/>
      <c r="C493" s="11" t="s">
        <v>498</v>
      </c>
      <c r="D493" s="38">
        <v>108</v>
      </c>
      <c r="E493" s="38">
        <v>0</v>
      </c>
      <c r="F493" s="17">
        <f t="shared" si="7"/>
        <v>108</v>
      </c>
      <c r="G493" s="17"/>
      <c r="H493" s="36">
        <v>0</v>
      </c>
      <c r="I493" s="36">
        <v>0</v>
      </c>
      <c r="J493" s="36">
        <v>0</v>
      </c>
      <c r="K493" s="63">
        <v>8</v>
      </c>
      <c r="L493" s="63"/>
    </row>
    <row r="494" spans="1:12" s="90" customFormat="1" ht="17.25" customHeight="1">
      <c r="A494" s="120"/>
      <c r="B494" s="120"/>
      <c r="C494" s="22"/>
      <c r="D494" s="121"/>
      <c r="E494" s="121"/>
      <c r="F494" s="110"/>
      <c r="G494" s="110"/>
      <c r="H494" s="105"/>
      <c r="I494" s="105"/>
      <c r="J494" s="105"/>
      <c r="K494" s="122"/>
      <c r="L494" s="122"/>
    </row>
    <row r="495" spans="1:12" s="89" customFormat="1" ht="17.25" customHeight="1">
      <c r="A495" s="141" t="s">
        <v>499</v>
      </c>
      <c r="B495" s="5" t="s">
        <v>500</v>
      </c>
      <c r="C495" s="6"/>
      <c r="D495" s="18"/>
      <c r="E495" s="18"/>
      <c r="F495" s="56"/>
      <c r="G495" s="56"/>
      <c r="H495" s="56"/>
      <c r="I495" s="56"/>
      <c r="J495" s="56"/>
      <c r="K495" s="65"/>
      <c r="L495" s="65"/>
    </row>
    <row r="496" spans="1:12" ht="17.25" customHeight="1">
      <c r="A496" s="9"/>
      <c r="B496" s="9"/>
      <c r="C496" s="43" t="s">
        <v>501</v>
      </c>
      <c r="D496" s="16">
        <v>670</v>
      </c>
      <c r="E496" s="16">
        <v>0</v>
      </c>
      <c r="F496" s="17">
        <f t="shared" ref="F496:F510" si="8">SUM(D496+E496)</f>
        <v>670</v>
      </c>
      <c r="G496" s="17"/>
      <c r="H496" s="36">
        <v>0</v>
      </c>
      <c r="I496" s="36">
        <v>0</v>
      </c>
      <c r="J496" s="36">
        <v>0</v>
      </c>
      <c r="K496" s="64">
        <v>14</v>
      </c>
      <c r="L496" s="64">
        <v>204</v>
      </c>
    </row>
    <row r="497" spans="1:12" ht="17.25" customHeight="1">
      <c r="A497" s="9"/>
      <c r="B497" s="9"/>
      <c r="C497" s="43" t="s">
        <v>502</v>
      </c>
      <c r="D497" s="16">
        <v>523</v>
      </c>
      <c r="E497" s="16">
        <v>0</v>
      </c>
      <c r="F497" s="17">
        <f t="shared" si="8"/>
        <v>523</v>
      </c>
      <c r="G497" s="17"/>
      <c r="H497" s="36">
        <v>0</v>
      </c>
      <c r="I497" s="36">
        <v>0</v>
      </c>
      <c r="J497" s="36">
        <v>0</v>
      </c>
      <c r="K497" s="64">
        <v>7</v>
      </c>
      <c r="L497" s="64">
        <v>81</v>
      </c>
    </row>
    <row r="498" spans="1:12" ht="17.25" customHeight="1">
      <c r="A498" s="9"/>
      <c r="B498" s="9"/>
      <c r="C498" s="43" t="s">
        <v>503</v>
      </c>
      <c r="D498" s="16">
        <v>348</v>
      </c>
      <c r="E498" s="16">
        <v>0</v>
      </c>
      <c r="F498" s="17">
        <f t="shared" si="8"/>
        <v>348</v>
      </c>
      <c r="G498" s="17"/>
      <c r="H498" s="36">
        <v>0</v>
      </c>
      <c r="I498" s="36">
        <v>0</v>
      </c>
      <c r="J498" s="36">
        <v>0</v>
      </c>
      <c r="K498" s="64">
        <v>7</v>
      </c>
      <c r="L498" s="64">
        <v>80</v>
      </c>
    </row>
    <row r="499" spans="1:12" ht="17.25" customHeight="1">
      <c r="A499" s="9"/>
      <c r="B499" s="9"/>
      <c r="C499" s="43" t="s">
        <v>504</v>
      </c>
      <c r="D499" s="16">
        <v>340</v>
      </c>
      <c r="E499" s="16">
        <v>0</v>
      </c>
      <c r="F499" s="17">
        <f t="shared" si="8"/>
        <v>340</v>
      </c>
      <c r="G499" s="17"/>
      <c r="H499" s="36">
        <v>0</v>
      </c>
      <c r="I499" s="36">
        <v>0</v>
      </c>
      <c r="J499" s="36">
        <v>0</v>
      </c>
      <c r="K499" s="64">
        <v>6</v>
      </c>
      <c r="L499" s="64">
        <v>70</v>
      </c>
    </row>
    <row r="500" spans="1:12" ht="17.25" customHeight="1">
      <c r="A500" s="9"/>
      <c r="B500" s="9"/>
      <c r="C500" s="43" t="s">
        <v>505</v>
      </c>
      <c r="D500" s="16">
        <v>823</v>
      </c>
      <c r="E500" s="16">
        <v>0</v>
      </c>
      <c r="F500" s="17">
        <f t="shared" si="8"/>
        <v>823</v>
      </c>
      <c r="G500" s="17"/>
      <c r="H500" s="36">
        <v>0</v>
      </c>
      <c r="I500" s="36">
        <v>0</v>
      </c>
      <c r="J500" s="36">
        <v>0</v>
      </c>
      <c r="K500" s="64">
        <v>15</v>
      </c>
      <c r="L500" s="64">
        <v>138</v>
      </c>
    </row>
    <row r="501" spans="1:12" ht="17.25" customHeight="1">
      <c r="A501" s="9"/>
      <c r="B501" s="9"/>
      <c r="C501" s="43" t="s">
        <v>506</v>
      </c>
      <c r="D501" s="16">
        <v>362</v>
      </c>
      <c r="E501" s="16">
        <v>0</v>
      </c>
      <c r="F501" s="17">
        <f t="shared" si="8"/>
        <v>362</v>
      </c>
      <c r="G501" s="17"/>
      <c r="H501" s="36">
        <v>0</v>
      </c>
      <c r="I501" s="36">
        <v>0</v>
      </c>
      <c r="J501" s="36">
        <v>0</v>
      </c>
      <c r="K501" s="64">
        <v>10</v>
      </c>
      <c r="L501" s="64">
        <v>84</v>
      </c>
    </row>
    <row r="502" spans="1:12" ht="17.25" customHeight="1">
      <c r="A502" s="9"/>
      <c r="B502" s="9"/>
      <c r="C502" s="43" t="s">
        <v>507</v>
      </c>
      <c r="D502" s="16">
        <v>541</v>
      </c>
      <c r="E502" s="16">
        <v>0</v>
      </c>
      <c r="F502" s="17">
        <f t="shared" si="8"/>
        <v>541</v>
      </c>
      <c r="G502" s="17"/>
      <c r="H502" s="36">
        <v>0</v>
      </c>
      <c r="I502" s="36">
        <v>0</v>
      </c>
      <c r="J502" s="36">
        <v>0</v>
      </c>
      <c r="K502" s="64">
        <v>19</v>
      </c>
      <c r="L502" s="64">
        <v>138</v>
      </c>
    </row>
    <row r="503" spans="1:12" ht="17.25" customHeight="1">
      <c r="A503" s="9"/>
      <c r="B503" s="9"/>
      <c r="C503" s="43" t="s">
        <v>508</v>
      </c>
      <c r="D503" s="16">
        <v>2423</v>
      </c>
      <c r="E503" s="16">
        <v>10</v>
      </c>
      <c r="F503" s="17">
        <f t="shared" si="8"/>
        <v>2433</v>
      </c>
      <c r="G503" s="17"/>
      <c r="H503" s="36">
        <v>0</v>
      </c>
      <c r="I503" s="36">
        <v>0</v>
      </c>
      <c r="J503" s="36">
        <v>0</v>
      </c>
      <c r="K503" s="64">
        <v>25</v>
      </c>
      <c r="L503" s="64">
        <v>262</v>
      </c>
    </row>
    <row r="504" spans="1:12" ht="17.25" customHeight="1">
      <c r="A504" s="9"/>
      <c r="B504" s="9"/>
      <c r="C504" s="43" t="s">
        <v>509</v>
      </c>
      <c r="D504" s="16">
        <v>871</v>
      </c>
      <c r="E504" s="16">
        <v>14</v>
      </c>
      <c r="F504" s="17">
        <f t="shared" si="8"/>
        <v>885</v>
      </c>
      <c r="G504" s="17"/>
      <c r="H504" s="36">
        <v>0</v>
      </c>
      <c r="I504" s="36">
        <v>0</v>
      </c>
      <c r="J504" s="36">
        <v>0</v>
      </c>
      <c r="K504" s="64">
        <v>17</v>
      </c>
      <c r="L504" s="64">
        <v>117</v>
      </c>
    </row>
    <row r="505" spans="1:12" ht="17.25" customHeight="1">
      <c r="A505" s="9"/>
      <c r="B505" s="9"/>
      <c r="C505" s="43" t="s">
        <v>510</v>
      </c>
      <c r="D505" s="16">
        <v>1085</v>
      </c>
      <c r="E505" s="16">
        <v>0</v>
      </c>
      <c r="F505" s="17">
        <f t="shared" si="8"/>
        <v>1085</v>
      </c>
      <c r="G505" s="17"/>
      <c r="H505" s="36">
        <v>0</v>
      </c>
      <c r="I505" s="36">
        <v>0</v>
      </c>
      <c r="J505" s="36">
        <v>0</v>
      </c>
      <c r="K505" s="64">
        <v>12</v>
      </c>
      <c r="L505" s="64">
        <v>144</v>
      </c>
    </row>
    <row r="506" spans="1:12" ht="17.25" customHeight="1">
      <c r="A506" s="9"/>
      <c r="B506" s="9"/>
      <c r="C506" s="43" t="s">
        <v>511</v>
      </c>
      <c r="D506" s="16">
        <v>1397</v>
      </c>
      <c r="E506" s="16">
        <v>164</v>
      </c>
      <c r="F506" s="17">
        <f t="shared" si="8"/>
        <v>1561</v>
      </c>
      <c r="G506" s="17"/>
      <c r="H506" s="36">
        <v>0</v>
      </c>
      <c r="I506" s="36">
        <v>0</v>
      </c>
      <c r="J506" s="36">
        <v>0</v>
      </c>
      <c r="K506" s="64">
        <v>10</v>
      </c>
      <c r="L506" s="64">
        <v>131</v>
      </c>
    </row>
    <row r="507" spans="1:12" ht="17.25" customHeight="1">
      <c r="A507" s="9"/>
      <c r="B507" s="9"/>
      <c r="C507" s="43" t="s">
        <v>512</v>
      </c>
      <c r="D507" s="16">
        <v>138</v>
      </c>
      <c r="E507" s="16">
        <v>0</v>
      </c>
      <c r="F507" s="17">
        <f t="shared" si="8"/>
        <v>138</v>
      </c>
      <c r="G507" s="17"/>
      <c r="H507" s="36">
        <v>0</v>
      </c>
      <c r="I507" s="36">
        <v>0</v>
      </c>
      <c r="J507" s="36">
        <v>0</v>
      </c>
      <c r="K507" s="64">
        <v>8</v>
      </c>
      <c r="L507" s="64">
        <v>9</v>
      </c>
    </row>
    <row r="508" spans="1:12" ht="17.25" customHeight="1">
      <c r="A508" s="9"/>
      <c r="B508" s="9"/>
      <c r="C508" s="43" t="s">
        <v>513</v>
      </c>
      <c r="D508" s="16">
        <v>291</v>
      </c>
      <c r="E508" s="16">
        <v>16</v>
      </c>
      <c r="F508" s="17">
        <f t="shared" si="8"/>
        <v>307</v>
      </c>
      <c r="G508" s="17"/>
      <c r="H508" s="36">
        <v>0</v>
      </c>
      <c r="I508" s="36">
        <v>0</v>
      </c>
      <c r="J508" s="36">
        <v>0</v>
      </c>
      <c r="K508" s="64">
        <v>4</v>
      </c>
      <c r="L508" s="64">
        <v>41</v>
      </c>
    </row>
    <row r="509" spans="1:12" ht="17.25" customHeight="1">
      <c r="A509" s="9"/>
      <c r="B509" s="9"/>
      <c r="C509" s="43" t="s">
        <v>514</v>
      </c>
      <c r="D509" s="16">
        <v>384</v>
      </c>
      <c r="E509" s="16">
        <v>12</v>
      </c>
      <c r="F509" s="17">
        <f t="shared" si="8"/>
        <v>396</v>
      </c>
      <c r="G509" s="17"/>
      <c r="H509" s="36">
        <v>0</v>
      </c>
      <c r="I509" s="36">
        <v>0</v>
      </c>
      <c r="J509" s="36">
        <v>0</v>
      </c>
      <c r="K509" s="64">
        <v>11</v>
      </c>
      <c r="L509" s="64">
        <v>87</v>
      </c>
    </row>
    <row r="510" spans="1:12" ht="17.25" customHeight="1">
      <c r="A510" s="9"/>
      <c r="B510" s="9"/>
      <c r="C510" s="43" t="s">
        <v>515</v>
      </c>
      <c r="D510" s="16">
        <v>689</v>
      </c>
      <c r="E510" s="16">
        <v>61</v>
      </c>
      <c r="F510" s="17">
        <f t="shared" si="8"/>
        <v>750</v>
      </c>
      <c r="G510" s="17"/>
      <c r="H510" s="36">
        <v>0</v>
      </c>
      <c r="I510" s="36">
        <v>0</v>
      </c>
      <c r="J510" s="36">
        <v>0</v>
      </c>
      <c r="K510" s="64">
        <v>5</v>
      </c>
      <c r="L510" s="64">
        <v>44</v>
      </c>
    </row>
    <row r="511" spans="1:12" ht="17.25" customHeight="1">
      <c r="A511" s="21"/>
      <c r="B511" s="21"/>
      <c r="C511" s="22"/>
      <c r="D511" s="23"/>
      <c r="E511" s="23"/>
      <c r="F511" s="110"/>
      <c r="G511" s="110"/>
      <c r="H511" s="105"/>
      <c r="I511" s="105"/>
      <c r="J511" s="105"/>
      <c r="K511" s="109"/>
      <c r="L511" s="109"/>
    </row>
    <row r="512" spans="1:12" s="89" customFormat="1" ht="17.25" customHeight="1">
      <c r="A512" s="141" t="s">
        <v>516</v>
      </c>
      <c r="B512" s="5" t="s">
        <v>517</v>
      </c>
      <c r="C512" s="6"/>
      <c r="D512" s="18"/>
      <c r="E512" s="18"/>
      <c r="F512" s="56"/>
      <c r="G512" s="56"/>
      <c r="H512" s="56"/>
      <c r="I512" s="56"/>
      <c r="J512" s="56"/>
      <c r="K512" s="65"/>
      <c r="L512" s="65"/>
    </row>
    <row r="513" spans="1:12" ht="17.25" customHeight="1">
      <c r="A513" s="9"/>
      <c r="B513" s="9"/>
      <c r="C513" s="11" t="s">
        <v>518</v>
      </c>
      <c r="D513" s="16"/>
      <c r="E513" s="16"/>
      <c r="F513" s="17">
        <v>1006</v>
      </c>
      <c r="G513" s="17"/>
      <c r="H513" s="36"/>
      <c r="I513" s="36"/>
      <c r="J513" s="36"/>
      <c r="K513" s="64"/>
      <c r="L513" s="64"/>
    </row>
    <row r="514" spans="1:12" ht="17.25" customHeight="1">
      <c r="A514" s="9"/>
      <c r="B514" s="9"/>
      <c r="C514" s="11" t="s">
        <v>519</v>
      </c>
      <c r="D514" s="16"/>
      <c r="E514" s="16"/>
      <c r="F514" s="17">
        <v>976</v>
      </c>
      <c r="G514" s="17"/>
      <c r="H514" s="36"/>
      <c r="I514" s="36"/>
      <c r="J514" s="36"/>
      <c r="K514" s="64"/>
      <c r="L514" s="64"/>
    </row>
    <row r="515" spans="1:12" ht="17.25" customHeight="1">
      <c r="A515" s="9"/>
      <c r="B515" s="9"/>
      <c r="C515" s="11" t="s">
        <v>520</v>
      </c>
      <c r="D515" s="16"/>
      <c r="E515" s="16"/>
      <c r="F515" s="17">
        <v>1592</v>
      </c>
      <c r="G515" s="17"/>
      <c r="H515" s="36"/>
      <c r="I515" s="36"/>
      <c r="J515" s="36"/>
      <c r="K515" s="64"/>
      <c r="L515" s="64"/>
    </row>
    <row r="516" spans="1:12" ht="17.25" customHeight="1">
      <c r="A516" s="9"/>
      <c r="B516" s="9"/>
      <c r="C516" s="11" t="s">
        <v>521</v>
      </c>
      <c r="D516" s="16"/>
      <c r="E516" s="16"/>
      <c r="F516" s="17">
        <v>500</v>
      </c>
      <c r="G516" s="17"/>
      <c r="H516" s="36"/>
      <c r="I516" s="36"/>
      <c r="J516" s="36"/>
      <c r="K516" s="64"/>
      <c r="L516" s="64"/>
    </row>
    <row r="517" spans="1:12" ht="17.25" customHeight="1">
      <c r="A517" s="9"/>
      <c r="B517" s="9"/>
      <c r="C517" s="11" t="s">
        <v>522</v>
      </c>
      <c r="D517" s="16"/>
      <c r="E517" s="16"/>
      <c r="F517" s="17">
        <v>587</v>
      </c>
      <c r="G517" s="17"/>
      <c r="H517" s="36"/>
      <c r="I517" s="36"/>
      <c r="J517" s="36"/>
      <c r="K517" s="64"/>
      <c r="L517" s="64"/>
    </row>
    <row r="518" spans="1:12" ht="17.25" customHeight="1">
      <c r="A518" s="44"/>
      <c r="B518" s="44"/>
      <c r="C518" s="45" t="s">
        <v>523</v>
      </c>
      <c r="D518" s="16"/>
      <c r="E518" s="16"/>
      <c r="F518" s="17">
        <v>1578</v>
      </c>
      <c r="G518" s="17"/>
      <c r="H518" s="36"/>
      <c r="I518" s="36"/>
      <c r="J518" s="36"/>
      <c r="K518" s="64"/>
      <c r="L518" s="64"/>
    </row>
    <row r="519" spans="1:12" ht="17.25" customHeight="1">
      <c r="A519" s="9"/>
      <c r="B519" s="9"/>
      <c r="C519" s="11" t="s">
        <v>605</v>
      </c>
      <c r="D519" s="16"/>
      <c r="E519" s="16"/>
      <c r="F519" s="17">
        <v>680</v>
      </c>
      <c r="G519" s="17"/>
      <c r="H519" s="36"/>
      <c r="I519" s="36"/>
      <c r="J519" s="36"/>
      <c r="K519" s="64"/>
      <c r="L519" s="64"/>
    </row>
    <row r="520" spans="1:12" ht="17.25" customHeight="1">
      <c r="A520" s="21"/>
      <c r="B520" s="21"/>
      <c r="C520" s="22"/>
      <c r="D520" s="23"/>
      <c r="E520" s="23"/>
      <c r="F520" s="110"/>
      <c r="G520" s="110"/>
      <c r="H520" s="105"/>
      <c r="I520" s="105"/>
      <c r="J520" s="105"/>
      <c r="K520" s="109"/>
      <c r="L520" s="109"/>
    </row>
    <row r="521" spans="1:12" s="89" customFormat="1" ht="17.25" customHeight="1">
      <c r="A521" s="141" t="s">
        <v>524</v>
      </c>
      <c r="B521" s="5" t="s">
        <v>525</v>
      </c>
      <c r="C521" s="6"/>
      <c r="D521" s="18"/>
      <c r="E521" s="18"/>
      <c r="F521" s="56"/>
      <c r="G521" s="56"/>
      <c r="H521" s="56"/>
      <c r="I521" s="56"/>
      <c r="J521" s="56"/>
      <c r="K521" s="65"/>
      <c r="L521" s="65"/>
    </row>
    <row r="522" spans="1:12" ht="17.25" customHeight="1">
      <c r="A522" s="9"/>
      <c r="B522" s="9"/>
      <c r="C522" s="11" t="s">
        <v>526</v>
      </c>
      <c r="D522" s="16"/>
      <c r="E522" s="16"/>
      <c r="F522" s="17">
        <v>518</v>
      </c>
      <c r="G522" s="17"/>
      <c r="H522" s="36"/>
      <c r="I522" s="36"/>
      <c r="J522" s="36"/>
      <c r="K522" s="64"/>
      <c r="L522" s="64"/>
    </row>
    <row r="523" spans="1:12" ht="17.25" customHeight="1">
      <c r="A523" s="9"/>
      <c r="B523" s="9"/>
      <c r="C523" s="11" t="s">
        <v>527</v>
      </c>
      <c r="D523" s="16"/>
      <c r="E523" s="16"/>
      <c r="F523" s="17">
        <v>300</v>
      </c>
      <c r="G523" s="17"/>
      <c r="H523" s="36"/>
      <c r="I523" s="36"/>
      <c r="J523" s="36"/>
      <c r="K523" s="64"/>
      <c r="L523" s="64"/>
    </row>
    <row r="524" spans="1:12" ht="17.25" customHeight="1">
      <c r="A524" s="9"/>
      <c r="B524" s="9"/>
      <c r="C524" s="11" t="s">
        <v>528</v>
      </c>
      <c r="D524" s="16"/>
      <c r="E524" s="16"/>
      <c r="F524" s="17">
        <v>416</v>
      </c>
      <c r="G524" s="17"/>
      <c r="H524" s="36"/>
      <c r="I524" s="36"/>
      <c r="J524" s="36"/>
      <c r="K524" s="64"/>
      <c r="L524" s="64"/>
    </row>
    <row r="525" spans="1:12" ht="17.25" customHeight="1">
      <c r="A525" s="9"/>
      <c r="B525" s="9"/>
      <c r="C525" s="11" t="s">
        <v>529</v>
      </c>
      <c r="D525" s="16"/>
      <c r="E525" s="16"/>
      <c r="F525" s="17">
        <v>338</v>
      </c>
      <c r="G525" s="17"/>
      <c r="H525" s="36"/>
      <c r="I525" s="36"/>
      <c r="J525" s="36"/>
      <c r="K525" s="64"/>
      <c r="L525" s="64"/>
    </row>
    <row r="526" spans="1:12" ht="17.25" customHeight="1">
      <c r="A526" s="9"/>
      <c r="B526" s="9"/>
      <c r="C526" s="11" t="s">
        <v>530</v>
      </c>
      <c r="D526" s="16"/>
      <c r="E526" s="16"/>
      <c r="F526" s="17">
        <v>1220</v>
      </c>
      <c r="G526" s="17"/>
      <c r="H526" s="36"/>
      <c r="I526" s="36"/>
      <c r="J526" s="36"/>
      <c r="K526" s="64"/>
      <c r="L526" s="64"/>
    </row>
    <row r="527" spans="1:12" ht="17.25" customHeight="1">
      <c r="A527" s="9"/>
      <c r="B527" s="9"/>
      <c r="C527" s="11" t="s">
        <v>531</v>
      </c>
      <c r="D527" s="16"/>
      <c r="E527" s="16"/>
      <c r="F527" s="17">
        <v>3715</v>
      </c>
      <c r="G527" s="17"/>
      <c r="H527" s="36"/>
      <c r="I527" s="36"/>
      <c r="J527" s="36"/>
      <c r="K527" s="64"/>
      <c r="L527" s="64"/>
    </row>
    <row r="528" spans="1:12" ht="17.25" customHeight="1">
      <c r="A528" s="9"/>
      <c r="B528" s="9"/>
      <c r="C528" s="11" t="s">
        <v>532</v>
      </c>
      <c r="D528" s="16"/>
      <c r="E528" s="16"/>
      <c r="F528" s="17">
        <v>358</v>
      </c>
      <c r="G528" s="17"/>
      <c r="H528" s="36"/>
      <c r="I528" s="36"/>
      <c r="J528" s="36"/>
      <c r="K528" s="64"/>
      <c r="L528" s="64"/>
    </row>
    <row r="529" spans="1:12" ht="17.25" customHeight="1">
      <c r="A529" s="9"/>
      <c r="B529" s="9"/>
      <c r="C529" s="11" t="s">
        <v>533</v>
      </c>
      <c r="D529" s="16"/>
      <c r="E529" s="16"/>
      <c r="F529" s="17">
        <v>782</v>
      </c>
      <c r="G529" s="17"/>
      <c r="H529" s="36"/>
      <c r="I529" s="36"/>
      <c r="J529" s="36"/>
      <c r="K529" s="64"/>
      <c r="L529" s="64"/>
    </row>
    <row r="530" spans="1:12" ht="17.25" customHeight="1">
      <c r="A530" s="9"/>
      <c r="B530" s="9"/>
      <c r="C530" s="11" t="s">
        <v>534</v>
      </c>
      <c r="F530" s="17">
        <v>474</v>
      </c>
      <c r="G530" s="17"/>
      <c r="H530" s="36"/>
      <c r="I530" s="36"/>
      <c r="J530" s="36"/>
      <c r="K530" s="64"/>
      <c r="L530" s="64"/>
    </row>
    <row r="531" spans="1:12" ht="17.25" customHeight="1">
      <c r="A531" s="9"/>
      <c r="B531" s="9"/>
      <c r="C531" s="11" t="s">
        <v>535</v>
      </c>
      <c r="D531" s="16"/>
      <c r="E531" s="16"/>
      <c r="F531" s="17">
        <v>1336</v>
      </c>
      <c r="G531" s="17"/>
      <c r="H531" s="36"/>
      <c r="I531" s="36"/>
      <c r="J531" s="36"/>
      <c r="K531" s="64"/>
      <c r="L531" s="64"/>
    </row>
    <row r="532" spans="1:12" ht="17.25" customHeight="1">
      <c r="A532" s="9"/>
      <c r="B532" s="9"/>
      <c r="C532" s="11" t="s">
        <v>536</v>
      </c>
      <c r="D532" s="16">
        <v>248</v>
      </c>
      <c r="E532" s="16">
        <v>0</v>
      </c>
      <c r="F532" s="17">
        <f>SUM(D532+E532)</f>
        <v>248</v>
      </c>
      <c r="G532" s="17"/>
      <c r="H532" s="36">
        <v>0</v>
      </c>
      <c r="I532" s="36">
        <v>0</v>
      </c>
      <c r="J532" s="36">
        <v>0</v>
      </c>
      <c r="K532" s="64">
        <v>5</v>
      </c>
      <c r="L532" s="64">
        <v>29</v>
      </c>
    </row>
    <row r="533" spans="1:12" ht="17.25" customHeight="1">
      <c r="A533" s="21"/>
      <c r="B533" s="21"/>
      <c r="C533" s="22"/>
      <c r="D533" s="23"/>
      <c r="E533" s="23"/>
      <c r="F533" s="110"/>
      <c r="G533" s="110"/>
      <c r="H533" s="105"/>
      <c r="I533" s="105"/>
      <c r="J533" s="105"/>
      <c r="K533" s="109"/>
      <c r="L533" s="109"/>
    </row>
    <row r="534" spans="1:12" s="89" customFormat="1" ht="17.25" customHeight="1">
      <c r="A534" s="141" t="s">
        <v>537</v>
      </c>
      <c r="B534" s="5" t="s">
        <v>538</v>
      </c>
      <c r="C534" s="6"/>
      <c r="D534" s="18"/>
      <c r="E534" s="18"/>
      <c r="F534" s="56"/>
      <c r="G534" s="56"/>
      <c r="H534" s="56"/>
      <c r="I534" s="56"/>
      <c r="J534" s="56"/>
      <c r="K534" s="65"/>
      <c r="L534" s="65"/>
    </row>
    <row r="535" spans="1:12" ht="17.25" customHeight="1">
      <c r="A535" s="9"/>
      <c r="B535" s="9"/>
      <c r="C535" s="11" t="s">
        <v>539</v>
      </c>
      <c r="D535" s="16"/>
      <c r="E535" s="16"/>
      <c r="F535" s="17">
        <v>660</v>
      </c>
      <c r="G535" s="17"/>
      <c r="H535" s="36"/>
      <c r="I535" s="36"/>
      <c r="J535" s="36"/>
      <c r="K535" s="64"/>
      <c r="L535" s="64"/>
    </row>
    <row r="536" spans="1:12" ht="17.25" customHeight="1">
      <c r="A536" s="9"/>
      <c r="B536" s="9"/>
      <c r="C536" s="11" t="s">
        <v>540</v>
      </c>
      <c r="D536" s="16"/>
      <c r="E536" s="16"/>
      <c r="F536" s="17">
        <v>254</v>
      </c>
      <c r="G536" s="17"/>
      <c r="H536" s="36"/>
      <c r="I536" s="36"/>
      <c r="J536" s="36"/>
      <c r="K536" s="64"/>
      <c r="L536" s="64"/>
    </row>
    <row r="537" spans="1:12" ht="17.25" customHeight="1">
      <c r="A537" s="9"/>
      <c r="B537" s="9"/>
      <c r="C537" s="11" t="s">
        <v>541</v>
      </c>
      <c r="D537" s="16"/>
      <c r="E537" s="16"/>
      <c r="F537" s="17">
        <v>916</v>
      </c>
      <c r="G537" s="17"/>
      <c r="H537" s="36"/>
      <c r="I537" s="36"/>
      <c r="J537" s="36"/>
      <c r="K537" s="64"/>
      <c r="L537" s="64"/>
    </row>
    <row r="538" spans="1:12" ht="17.25" customHeight="1">
      <c r="A538" s="9"/>
      <c r="B538" s="9"/>
      <c r="C538" s="11" t="s">
        <v>542</v>
      </c>
      <c r="D538" s="16"/>
      <c r="E538" s="16"/>
      <c r="F538" s="17">
        <v>846</v>
      </c>
      <c r="G538" s="17"/>
      <c r="H538" s="36"/>
      <c r="I538" s="36"/>
      <c r="J538" s="36"/>
      <c r="K538" s="64"/>
      <c r="L538" s="64"/>
    </row>
    <row r="539" spans="1:12" ht="17.25" customHeight="1">
      <c r="A539" s="9"/>
      <c r="B539" s="9"/>
      <c r="C539" s="11" t="s">
        <v>543</v>
      </c>
      <c r="D539" s="16"/>
      <c r="E539" s="16"/>
      <c r="F539" s="17">
        <v>680</v>
      </c>
      <c r="G539" s="17"/>
      <c r="H539" s="36"/>
      <c r="I539" s="36"/>
      <c r="J539" s="36"/>
      <c r="K539" s="64"/>
      <c r="L539" s="64"/>
    </row>
    <row r="540" spans="1:12" ht="17.25" customHeight="1">
      <c r="A540" s="9"/>
      <c r="B540" s="9"/>
      <c r="C540" s="11" t="s">
        <v>544</v>
      </c>
      <c r="D540" s="16"/>
      <c r="E540" s="16"/>
      <c r="F540" s="17">
        <v>368</v>
      </c>
      <c r="G540" s="17"/>
      <c r="H540" s="36"/>
      <c r="I540" s="36"/>
      <c r="J540" s="36"/>
      <c r="K540" s="64"/>
      <c r="L540" s="64"/>
    </row>
    <row r="541" spans="1:12" ht="17.25" customHeight="1">
      <c r="A541" s="9"/>
      <c r="B541" s="9"/>
      <c r="C541" s="11" t="s">
        <v>545</v>
      </c>
      <c r="D541" s="16"/>
      <c r="E541" s="16"/>
      <c r="F541" s="17">
        <v>208</v>
      </c>
      <c r="G541" s="17"/>
      <c r="H541" s="36"/>
      <c r="I541" s="36"/>
      <c r="J541" s="36"/>
      <c r="K541" s="64"/>
      <c r="L541" s="64"/>
    </row>
    <row r="542" spans="1:12" ht="17.25" customHeight="1">
      <c r="A542" s="9"/>
      <c r="B542" s="9"/>
      <c r="C542" s="11" t="s">
        <v>546</v>
      </c>
      <c r="D542" s="16"/>
      <c r="E542" s="16"/>
      <c r="F542" s="17">
        <v>248</v>
      </c>
      <c r="G542" s="17"/>
      <c r="H542" s="36"/>
      <c r="I542" s="36"/>
      <c r="J542" s="36"/>
      <c r="K542" s="64"/>
      <c r="L542" s="64"/>
    </row>
    <row r="543" spans="1:12" ht="17.25" customHeight="1">
      <c r="A543" s="9"/>
      <c r="B543" s="9"/>
      <c r="C543" s="11" t="s">
        <v>547</v>
      </c>
      <c r="D543" s="16"/>
      <c r="E543" s="16"/>
      <c r="F543" s="17">
        <v>706</v>
      </c>
      <c r="G543" s="17"/>
      <c r="H543" s="36"/>
      <c r="I543" s="36"/>
      <c r="J543" s="36"/>
      <c r="K543" s="64"/>
      <c r="L543" s="64"/>
    </row>
    <row r="544" spans="1:12" ht="17.25" customHeight="1">
      <c r="A544" s="9"/>
      <c r="B544" s="9"/>
      <c r="C544" s="11" t="s">
        <v>548</v>
      </c>
      <c r="D544" s="16"/>
      <c r="E544" s="16"/>
      <c r="F544" s="17">
        <v>492</v>
      </c>
      <c r="G544" s="17"/>
      <c r="H544" s="36"/>
      <c r="I544" s="36"/>
      <c r="J544" s="36"/>
      <c r="K544" s="64"/>
      <c r="L544" s="64"/>
    </row>
    <row r="545" spans="1:12" ht="17.25" customHeight="1">
      <c r="A545" s="21"/>
      <c r="B545" s="21"/>
      <c r="C545" s="50"/>
      <c r="D545" s="23"/>
      <c r="E545" s="23"/>
      <c r="F545" s="110"/>
      <c r="G545" s="110"/>
      <c r="H545" s="105"/>
      <c r="I545" s="105"/>
      <c r="J545" s="105"/>
      <c r="K545" s="109"/>
      <c r="L545" s="109"/>
    </row>
    <row r="546" spans="1:12" s="89" customFormat="1" ht="17.25" customHeight="1">
      <c r="A546" s="141" t="s">
        <v>549</v>
      </c>
      <c r="B546" s="28" t="s">
        <v>550</v>
      </c>
      <c r="C546" s="47"/>
      <c r="D546" s="18"/>
      <c r="E546" s="18"/>
      <c r="F546" s="56"/>
      <c r="G546" s="56"/>
      <c r="H546" s="56"/>
      <c r="I546" s="56"/>
      <c r="J546" s="56"/>
      <c r="K546" s="65"/>
      <c r="L546" s="65"/>
    </row>
    <row r="547" spans="1:12" s="90" customFormat="1" ht="17.25" customHeight="1">
      <c r="A547" s="37"/>
      <c r="B547" s="37"/>
      <c r="C547" s="11" t="s">
        <v>551</v>
      </c>
      <c r="D547" s="38"/>
      <c r="E547" s="38"/>
      <c r="F547" s="36">
        <v>540</v>
      </c>
      <c r="G547" s="36"/>
      <c r="H547" s="36"/>
      <c r="I547" s="36"/>
      <c r="J547" s="36"/>
      <c r="K547" s="63"/>
      <c r="L547" s="63"/>
    </row>
    <row r="548" spans="1:12" s="90" customFormat="1" ht="17.25" customHeight="1">
      <c r="A548" s="37"/>
      <c r="B548" s="37"/>
      <c r="C548" s="11" t="s">
        <v>552</v>
      </c>
      <c r="D548" s="38"/>
      <c r="E548" s="38"/>
      <c r="F548" s="36">
        <v>698</v>
      </c>
      <c r="G548" s="36"/>
      <c r="H548" s="36"/>
      <c r="I548" s="36"/>
      <c r="J548" s="36"/>
      <c r="K548" s="63"/>
      <c r="L548" s="63"/>
    </row>
    <row r="549" spans="1:12" s="90" customFormat="1" ht="17.25" customHeight="1">
      <c r="A549" s="37"/>
      <c r="B549" s="37"/>
      <c r="C549" s="11" t="s">
        <v>553</v>
      </c>
      <c r="D549" s="38"/>
      <c r="E549" s="38"/>
      <c r="F549" s="36">
        <v>448</v>
      </c>
      <c r="G549" s="36"/>
      <c r="H549" s="36"/>
      <c r="I549" s="36"/>
      <c r="J549" s="36"/>
      <c r="K549" s="63"/>
      <c r="L549" s="63"/>
    </row>
    <row r="550" spans="1:12" s="90" customFormat="1" ht="17.25" customHeight="1">
      <c r="A550" s="37"/>
      <c r="B550" s="37"/>
      <c r="C550" s="11" t="s">
        <v>554</v>
      </c>
      <c r="D550" s="38"/>
      <c r="E550" s="38"/>
      <c r="F550" s="36">
        <v>218</v>
      </c>
      <c r="G550" s="36"/>
      <c r="H550" s="36"/>
      <c r="I550" s="36"/>
      <c r="J550" s="36"/>
      <c r="K550" s="63"/>
      <c r="L550" s="63"/>
    </row>
    <row r="551" spans="1:12" s="90" customFormat="1" ht="17.25" customHeight="1">
      <c r="A551" s="37"/>
      <c r="B551" s="37"/>
      <c r="C551" s="11" t="s">
        <v>555</v>
      </c>
      <c r="D551" s="38"/>
      <c r="E551" s="38"/>
      <c r="F551" s="36">
        <v>526</v>
      </c>
      <c r="G551" s="36"/>
      <c r="H551" s="36"/>
      <c r="I551" s="36"/>
      <c r="J551" s="36"/>
      <c r="K551" s="63"/>
      <c r="L551" s="63"/>
    </row>
    <row r="552" spans="1:12" s="90" customFormat="1" ht="17.25" customHeight="1">
      <c r="A552" s="37"/>
      <c r="B552" s="37"/>
      <c r="C552" s="11" t="s">
        <v>556</v>
      </c>
      <c r="D552" s="38"/>
      <c r="E552" s="38"/>
      <c r="F552" s="36">
        <v>350</v>
      </c>
      <c r="G552" s="36"/>
      <c r="H552" s="36"/>
      <c r="I552" s="36"/>
      <c r="J552" s="36"/>
      <c r="K552" s="63"/>
      <c r="L552" s="63"/>
    </row>
    <row r="553" spans="1:12" s="90" customFormat="1" ht="17.25" customHeight="1">
      <c r="A553" s="37"/>
      <c r="B553" s="37"/>
      <c r="C553" s="11" t="s">
        <v>557</v>
      </c>
      <c r="D553" s="38"/>
      <c r="E553" s="38"/>
      <c r="F553" s="36">
        <v>696</v>
      </c>
      <c r="G553" s="36"/>
      <c r="H553" s="36"/>
      <c r="I553" s="36"/>
      <c r="J553" s="36"/>
      <c r="K553" s="63"/>
      <c r="L553" s="63"/>
    </row>
    <row r="554" spans="1:12" s="90" customFormat="1" ht="17.25" customHeight="1">
      <c r="A554" s="37"/>
      <c r="B554" s="37"/>
      <c r="C554" s="11" t="s">
        <v>558</v>
      </c>
      <c r="D554" s="38"/>
      <c r="E554" s="38"/>
      <c r="F554" s="36">
        <v>1162</v>
      </c>
      <c r="G554" s="36"/>
      <c r="H554" s="36"/>
      <c r="I554" s="36"/>
      <c r="J554" s="36"/>
      <c r="K554" s="63"/>
      <c r="L554" s="63"/>
    </row>
    <row r="555" spans="1:12" s="90" customFormat="1" ht="17.25" customHeight="1">
      <c r="A555" s="37"/>
      <c r="B555" s="37"/>
      <c r="C555" s="11" t="s">
        <v>559</v>
      </c>
      <c r="D555" s="38"/>
      <c r="E555" s="38"/>
      <c r="F555" s="36">
        <v>246</v>
      </c>
      <c r="G555" s="36"/>
      <c r="H555" s="36"/>
      <c r="I555" s="36"/>
      <c r="J555" s="36"/>
      <c r="K555" s="63"/>
      <c r="L555" s="63"/>
    </row>
    <row r="556" spans="1:12" s="90" customFormat="1" ht="17.25" customHeight="1">
      <c r="A556" s="37"/>
      <c r="B556" s="37"/>
      <c r="C556" s="11" t="s">
        <v>560</v>
      </c>
      <c r="D556" s="38"/>
      <c r="E556" s="38"/>
      <c r="F556" s="36">
        <v>528</v>
      </c>
      <c r="G556" s="36"/>
      <c r="H556" s="36"/>
      <c r="I556" s="36"/>
      <c r="J556" s="36"/>
      <c r="K556" s="63"/>
      <c r="L556" s="63"/>
    </row>
    <row r="557" spans="1:12" s="90" customFormat="1" ht="17.25" customHeight="1">
      <c r="A557" s="37"/>
      <c r="B557" s="37"/>
      <c r="C557" s="11" t="s">
        <v>561</v>
      </c>
      <c r="D557" s="38"/>
      <c r="E557" s="38"/>
      <c r="F557" s="36">
        <v>702</v>
      </c>
      <c r="G557" s="36"/>
      <c r="H557" s="36"/>
      <c r="I557" s="36"/>
      <c r="J557" s="36"/>
      <c r="K557" s="63"/>
      <c r="L557" s="63"/>
    </row>
    <row r="558" spans="1:12" s="90" customFormat="1" ht="17.25" customHeight="1">
      <c r="A558" s="37"/>
      <c r="B558" s="37"/>
      <c r="C558" s="11" t="s">
        <v>562</v>
      </c>
      <c r="D558" s="38"/>
      <c r="E558" s="38"/>
      <c r="F558" s="36">
        <v>188</v>
      </c>
      <c r="G558" s="36"/>
      <c r="H558" s="36"/>
      <c r="I558" s="36"/>
      <c r="J558" s="36"/>
      <c r="K558" s="63"/>
      <c r="L558" s="63"/>
    </row>
    <row r="559" spans="1:12" s="90" customFormat="1" ht="17.25" customHeight="1">
      <c r="A559" s="37"/>
      <c r="B559" s="37"/>
      <c r="C559" s="11" t="s">
        <v>563</v>
      </c>
      <c r="D559" s="38"/>
      <c r="E559" s="38"/>
      <c r="F559" s="36">
        <v>168</v>
      </c>
      <c r="G559" s="36"/>
      <c r="H559" s="36"/>
      <c r="I559" s="36"/>
      <c r="J559" s="36"/>
      <c r="K559" s="63"/>
      <c r="L559" s="63"/>
    </row>
    <row r="560" spans="1:12" s="90" customFormat="1" ht="17.25" customHeight="1">
      <c r="A560" s="37"/>
      <c r="B560" s="37"/>
      <c r="C560" s="11" t="s">
        <v>564</v>
      </c>
      <c r="D560" s="38"/>
      <c r="E560" s="38"/>
      <c r="F560" s="36">
        <v>410</v>
      </c>
      <c r="G560" s="36"/>
      <c r="H560" s="36"/>
      <c r="I560" s="36"/>
      <c r="J560" s="36"/>
      <c r="K560" s="63"/>
      <c r="L560" s="63"/>
    </row>
    <row r="561" spans="1:12" s="90" customFormat="1" ht="17.25" customHeight="1">
      <c r="A561" s="37"/>
      <c r="B561" s="37"/>
      <c r="C561" s="11" t="s">
        <v>565</v>
      </c>
      <c r="D561" s="38"/>
      <c r="E561" s="38"/>
      <c r="F561" s="36">
        <v>890</v>
      </c>
      <c r="G561" s="36"/>
      <c r="H561" s="36"/>
      <c r="I561" s="36"/>
      <c r="J561" s="36"/>
      <c r="K561" s="63"/>
      <c r="L561" s="63"/>
    </row>
    <row r="562" spans="1:12" s="90" customFormat="1" ht="17.25" customHeight="1">
      <c r="A562" s="37"/>
      <c r="B562" s="37"/>
      <c r="C562" s="11" t="s">
        <v>566</v>
      </c>
      <c r="D562" s="38"/>
      <c r="E562" s="38"/>
      <c r="F562" s="36">
        <v>1146</v>
      </c>
      <c r="G562" s="36"/>
      <c r="H562" s="36"/>
      <c r="I562" s="36"/>
      <c r="J562" s="36"/>
      <c r="K562" s="63"/>
      <c r="L562" s="63"/>
    </row>
    <row r="563" spans="1:12" s="90" customFormat="1" ht="17.25" customHeight="1">
      <c r="A563" s="37"/>
      <c r="B563" s="37"/>
      <c r="C563" s="11" t="s">
        <v>567</v>
      </c>
      <c r="D563" s="38"/>
      <c r="E563" s="38"/>
      <c r="F563" s="36">
        <v>664</v>
      </c>
      <c r="G563" s="36"/>
      <c r="H563" s="36"/>
      <c r="I563" s="36"/>
      <c r="J563" s="36"/>
      <c r="K563" s="63"/>
      <c r="L563" s="63"/>
    </row>
    <row r="564" spans="1:12" s="90" customFormat="1" ht="17.25" customHeight="1">
      <c r="A564" s="37"/>
      <c r="B564" s="37"/>
      <c r="C564" s="11" t="s">
        <v>568</v>
      </c>
      <c r="D564" s="38"/>
      <c r="E564" s="38"/>
      <c r="F564" s="36">
        <v>842</v>
      </c>
      <c r="G564" s="36"/>
      <c r="H564" s="36"/>
      <c r="I564" s="36"/>
      <c r="J564" s="36"/>
      <c r="K564" s="63"/>
      <c r="L564" s="63"/>
    </row>
    <row r="565" spans="1:12" s="90" customFormat="1" ht="17.25" customHeight="1">
      <c r="A565" s="37"/>
      <c r="B565" s="37"/>
      <c r="C565" s="11" t="s">
        <v>569</v>
      </c>
      <c r="D565" s="38"/>
      <c r="E565" s="38"/>
      <c r="F565" s="36">
        <v>438</v>
      </c>
      <c r="G565" s="36"/>
      <c r="H565" s="36"/>
      <c r="I565" s="36"/>
      <c r="J565" s="36"/>
      <c r="K565" s="63"/>
      <c r="L565" s="63"/>
    </row>
    <row r="566" spans="1:12" s="90" customFormat="1" ht="17.25" customHeight="1">
      <c r="A566" s="37"/>
      <c r="B566" s="37"/>
      <c r="C566" s="11" t="s">
        <v>570</v>
      </c>
      <c r="D566" s="38"/>
      <c r="E566" s="38"/>
      <c r="F566" s="36">
        <v>684</v>
      </c>
      <c r="G566" s="36"/>
      <c r="H566" s="36"/>
      <c r="I566" s="36"/>
      <c r="J566" s="36"/>
      <c r="K566" s="63"/>
      <c r="L566" s="63"/>
    </row>
    <row r="567" spans="1:12" s="90" customFormat="1" ht="17.25" customHeight="1">
      <c r="A567" s="37"/>
      <c r="B567" s="37"/>
      <c r="C567" s="11" t="s">
        <v>571</v>
      </c>
      <c r="D567" s="38"/>
      <c r="E567" s="38"/>
      <c r="F567" s="36">
        <v>476</v>
      </c>
      <c r="G567" s="36"/>
      <c r="H567" s="36"/>
      <c r="I567" s="36"/>
      <c r="J567" s="36"/>
      <c r="K567" s="63"/>
      <c r="L567" s="63"/>
    </row>
    <row r="568" spans="1:12" s="90" customFormat="1" ht="17.25" customHeight="1">
      <c r="A568" s="37"/>
      <c r="B568" s="37"/>
      <c r="C568" s="11" t="s">
        <v>572</v>
      </c>
      <c r="D568" s="38"/>
      <c r="E568" s="38"/>
      <c r="F568" s="36">
        <v>1012</v>
      </c>
      <c r="G568" s="36"/>
      <c r="H568" s="36"/>
      <c r="I568" s="36"/>
      <c r="J568" s="36"/>
      <c r="K568" s="63"/>
      <c r="L568" s="63"/>
    </row>
    <row r="569" spans="1:12" s="90" customFormat="1" ht="17.25" customHeight="1">
      <c r="A569" s="37"/>
      <c r="B569" s="37"/>
      <c r="C569" s="11" t="s">
        <v>573</v>
      </c>
      <c r="D569" s="38"/>
      <c r="E569" s="38"/>
      <c r="F569" s="36">
        <v>198</v>
      </c>
      <c r="G569" s="36"/>
      <c r="H569" s="36"/>
      <c r="I569" s="36"/>
      <c r="J569" s="36"/>
      <c r="K569" s="63"/>
      <c r="L569" s="63"/>
    </row>
    <row r="570" spans="1:12" s="90" customFormat="1" ht="17.25" customHeight="1">
      <c r="A570" s="37"/>
      <c r="B570" s="37"/>
      <c r="C570" s="11" t="s">
        <v>574</v>
      </c>
      <c r="D570" s="38"/>
      <c r="E570" s="38"/>
      <c r="F570" s="36">
        <v>90</v>
      </c>
      <c r="G570" s="36"/>
      <c r="H570" s="36"/>
      <c r="I570" s="36"/>
      <c r="J570" s="36"/>
      <c r="K570" s="63"/>
      <c r="L570" s="63"/>
    </row>
    <row r="571" spans="1:12" s="90" customFormat="1" ht="17.25" customHeight="1">
      <c r="A571" s="37"/>
      <c r="B571" s="37"/>
      <c r="C571" s="11" t="s">
        <v>575</v>
      </c>
      <c r="D571" s="38"/>
      <c r="E571" s="38"/>
      <c r="F571" s="36">
        <v>1164</v>
      </c>
      <c r="G571" s="36"/>
      <c r="H571" s="36"/>
      <c r="I571" s="36"/>
      <c r="J571" s="36"/>
      <c r="K571" s="63"/>
      <c r="L571" s="63"/>
    </row>
    <row r="572" spans="1:12" s="90" customFormat="1" ht="17.25" customHeight="1">
      <c r="A572" s="37"/>
      <c r="B572" s="37"/>
      <c r="C572" s="11" t="s">
        <v>576</v>
      </c>
      <c r="D572" s="38"/>
      <c r="E572" s="38"/>
      <c r="F572" s="36">
        <v>176</v>
      </c>
      <c r="G572" s="36"/>
      <c r="H572" s="36"/>
      <c r="I572" s="36"/>
      <c r="J572" s="36"/>
      <c r="K572" s="63"/>
      <c r="L572" s="63"/>
    </row>
    <row r="573" spans="1:12" s="90" customFormat="1" ht="17.25" customHeight="1">
      <c r="A573" s="37"/>
      <c r="B573" s="37"/>
      <c r="C573" s="11" t="s">
        <v>577</v>
      </c>
      <c r="D573" s="38"/>
      <c r="E573" s="38"/>
      <c r="F573" s="36">
        <v>1512</v>
      </c>
      <c r="G573" s="36"/>
      <c r="H573" s="36"/>
      <c r="I573" s="36"/>
      <c r="J573" s="36"/>
      <c r="K573" s="63"/>
      <c r="L573" s="63"/>
    </row>
    <row r="574" spans="1:12" s="90" customFormat="1" ht="17.25" customHeight="1">
      <c r="A574" s="37"/>
      <c r="B574" s="37"/>
      <c r="C574" s="11" t="s">
        <v>578</v>
      </c>
      <c r="D574" s="38"/>
      <c r="E574" s="38"/>
      <c r="F574" s="36">
        <v>604</v>
      </c>
      <c r="G574" s="36"/>
      <c r="H574" s="36"/>
      <c r="I574" s="36"/>
      <c r="J574" s="36"/>
      <c r="K574" s="63"/>
      <c r="L574" s="63"/>
    </row>
    <row r="575" spans="1:12" s="90" customFormat="1" ht="17.25" customHeight="1">
      <c r="A575" s="37"/>
      <c r="B575" s="37"/>
      <c r="C575" s="11" t="s">
        <v>579</v>
      </c>
      <c r="D575" s="38"/>
      <c r="E575" s="38"/>
      <c r="F575" s="48">
        <v>1146</v>
      </c>
      <c r="G575" s="48"/>
      <c r="H575" s="36"/>
      <c r="I575" s="36"/>
      <c r="J575" s="36"/>
      <c r="K575" s="63"/>
      <c r="L575" s="63"/>
    </row>
    <row r="576" spans="1:12" s="90" customFormat="1" ht="17.25" customHeight="1">
      <c r="A576" s="120"/>
      <c r="B576" s="120"/>
      <c r="C576" s="22"/>
      <c r="D576" s="121"/>
      <c r="E576" s="121"/>
      <c r="F576" s="119"/>
      <c r="G576" s="119"/>
      <c r="H576" s="105"/>
      <c r="I576" s="105"/>
      <c r="J576" s="105"/>
      <c r="K576" s="122"/>
      <c r="L576" s="122"/>
    </row>
    <row r="577" spans="1:12" s="90" customFormat="1" ht="17.25" customHeight="1">
      <c r="A577" s="141" t="s">
        <v>580</v>
      </c>
      <c r="B577" s="28" t="s">
        <v>581</v>
      </c>
      <c r="C577" s="47"/>
      <c r="D577" s="18"/>
      <c r="E577" s="18"/>
      <c r="F577" s="56"/>
      <c r="G577" s="56"/>
      <c r="H577" s="56"/>
      <c r="I577" s="56"/>
      <c r="J577" s="56"/>
      <c r="K577" s="65"/>
      <c r="L577" s="65"/>
    </row>
    <row r="578" spans="1:12" s="90" customFormat="1" ht="17.25" customHeight="1">
      <c r="A578" s="37"/>
      <c r="B578" s="37"/>
      <c r="C578" s="11" t="s">
        <v>582</v>
      </c>
      <c r="D578" s="38"/>
      <c r="E578" s="38"/>
      <c r="F578" s="49">
        <v>384</v>
      </c>
      <c r="G578" s="49"/>
      <c r="H578" s="36"/>
      <c r="I578" s="36"/>
      <c r="J578" s="36"/>
      <c r="K578" s="63"/>
      <c r="L578" s="63"/>
    </row>
    <row r="579" spans="1:12" s="90" customFormat="1" ht="17.25" customHeight="1">
      <c r="A579" s="37"/>
      <c r="B579" s="37"/>
      <c r="C579" s="11" t="s">
        <v>583</v>
      </c>
      <c r="D579" s="38"/>
      <c r="E579" s="38"/>
      <c r="F579" s="49">
        <v>232</v>
      </c>
      <c r="G579" s="49"/>
      <c r="H579" s="36"/>
      <c r="I579" s="36"/>
      <c r="J579" s="36"/>
      <c r="K579" s="63"/>
      <c r="L579" s="63"/>
    </row>
    <row r="580" spans="1:12" s="90" customFormat="1" ht="17.25" customHeight="1">
      <c r="A580" s="37"/>
      <c r="B580" s="37"/>
      <c r="C580" s="11" t="s">
        <v>584</v>
      </c>
      <c r="D580" s="38"/>
      <c r="E580" s="38"/>
      <c r="F580" s="49">
        <v>1386</v>
      </c>
      <c r="G580" s="49"/>
      <c r="H580" s="36"/>
      <c r="I580" s="36"/>
      <c r="J580" s="36"/>
      <c r="K580" s="63"/>
      <c r="L580" s="63"/>
    </row>
    <row r="581" spans="1:12" s="90" customFormat="1" ht="17.25" customHeight="1">
      <c r="A581" s="37"/>
      <c r="B581" s="37"/>
      <c r="C581" s="11" t="s">
        <v>585</v>
      </c>
      <c r="D581" s="38"/>
      <c r="E581" s="38"/>
      <c r="F581" s="49">
        <v>146</v>
      </c>
      <c r="G581" s="49"/>
      <c r="H581" s="36"/>
      <c r="I581" s="36"/>
      <c r="J581" s="36"/>
      <c r="K581" s="63"/>
      <c r="L581" s="63"/>
    </row>
    <row r="582" spans="1:12" s="90" customFormat="1" ht="17.25" customHeight="1">
      <c r="A582" s="37"/>
      <c r="B582" s="37"/>
      <c r="C582" s="11" t="s">
        <v>586</v>
      </c>
      <c r="D582" s="38"/>
      <c r="E582" s="38"/>
      <c r="F582" s="49">
        <v>518</v>
      </c>
      <c r="G582" s="49"/>
      <c r="H582" s="36"/>
      <c r="I582" s="36"/>
      <c r="J582" s="36"/>
      <c r="K582" s="63"/>
      <c r="L582" s="63"/>
    </row>
    <row r="583" spans="1:12" s="90" customFormat="1" ht="17.25" customHeight="1">
      <c r="A583" s="37"/>
      <c r="B583" s="37"/>
      <c r="C583" s="11" t="s">
        <v>587</v>
      </c>
      <c r="D583" s="38"/>
      <c r="E583" s="38"/>
      <c r="F583" s="49">
        <v>332</v>
      </c>
      <c r="G583" s="49"/>
      <c r="H583" s="36"/>
      <c r="I583" s="36"/>
      <c r="J583" s="36"/>
      <c r="K583" s="63"/>
      <c r="L583" s="63"/>
    </row>
    <row r="584" spans="1:12" s="90" customFormat="1" ht="17.25" customHeight="1">
      <c r="A584" s="37"/>
      <c r="B584" s="37"/>
      <c r="C584" s="11" t="s">
        <v>588</v>
      </c>
      <c r="D584" s="38"/>
      <c r="E584" s="38"/>
      <c r="F584" s="49">
        <v>306</v>
      </c>
      <c r="G584" s="49"/>
      <c r="H584" s="36"/>
      <c r="I584" s="36"/>
      <c r="J584" s="36"/>
      <c r="K584" s="63"/>
      <c r="L584" s="63"/>
    </row>
    <row r="585" spans="1:12" s="90" customFormat="1" ht="17.25" customHeight="1">
      <c r="A585" s="37"/>
      <c r="B585" s="37"/>
      <c r="C585" s="11" t="s">
        <v>589</v>
      </c>
      <c r="D585" s="38"/>
      <c r="E585" s="38"/>
      <c r="F585" s="49">
        <v>578</v>
      </c>
      <c r="G585" s="49"/>
      <c r="H585" s="36"/>
      <c r="I585" s="36"/>
      <c r="J585" s="36"/>
      <c r="K585" s="63"/>
      <c r="L585" s="63"/>
    </row>
    <row r="586" spans="1:12" s="90" customFormat="1" ht="17.25" customHeight="1">
      <c r="A586" s="37"/>
      <c r="B586" s="37"/>
      <c r="C586" s="11" t="s">
        <v>590</v>
      </c>
      <c r="D586" s="38"/>
      <c r="E586" s="38"/>
      <c r="F586" s="49">
        <v>292</v>
      </c>
      <c r="G586" s="49"/>
      <c r="H586" s="36"/>
      <c r="I586" s="36"/>
      <c r="J586" s="36"/>
      <c r="K586" s="63"/>
      <c r="L586" s="63"/>
    </row>
    <row r="587" spans="1:12" s="90" customFormat="1" ht="17.25" customHeight="1">
      <c r="A587" s="37"/>
      <c r="B587" s="37"/>
      <c r="C587" s="11" t="s">
        <v>591</v>
      </c>
      <c r="D587" s="38"/>
      <c r="E587" s="38"/>
      <c r="F587" s="49">
        <v>184</v>
      </c>
      <c r="G587" s="49"/>
      <c r="H587" s="36"/>
      <c r="I587" s="36"/>
      <c r="J587" s="36"/>
      <c r="K587" s="63"/>
      <c r="L587" s="63"/>
    </row>
    <row r="588" spans="1:12" s="90" customFormat="1" ht="17.25" customHeight="1">
      <c r="A588" s="37"/>
      <c r="B588" s="37"/>
      <c r="C588" s="11" t="s">
        <v>592</v>
      </c>
      <c r="D588" s="38"/>
      <c r="E588" s="38"/>
      <c r="F588" s="49">
        <v>348</v>
      </c>
      <c r="G588" s="49"/>
      <c r="H588" s="36"/>
      <c r="I588" s="36"/>
      <c r="J588" s="36"/>
      <c r="K588" s="63"/>
      <c r="L588" s="63"/>
    </row>
    <row r="589" spans="1:12" s="90" customFormat="1" ht="17.25" customHeight="1">
      <c r="A589" s="37"/>
      <c r="B589" s="37"/>
      <c r="C589" s="11" t="s">
        <v>593</v>
      </c>
      <c r="D589" s="38"/>
      <c r="E589" s="38"/>
      <c r="F589" s="49">
        <v>190</v>
      </c>
      <c r="G589" s="49"/>
      <c r="H589" s="36"/>
      <c r="I589" s="36"/>
      <c r="J589" s="36"/>
      <c r="K589" s="63"/>
      <c r="L589" s="63"/>
    </row>
    <row r="590" spans="1:12" s="90" customFormat="1" ht="17.25" customHeight="1">
      <c r="A590" s="37"/>
      <c r="B590" s="37"/>
      <c r="C590" s="11" t="s">
        <v>594</v>
      </c>
      <c r="D590" s="38"/>
      <c r="E590" s="38"/>
      <c r="F590" s="49">
        <v>914</v>
      </c>
      <c r="G590" s="49"/>
      <c r="H590" s="36"/>
      <c r="I590" s="36"/>
      <c r="J590" s="36"/>
      <c r="K590" s="63"/>
      <c r="L590" s="63"/>
    </row>
    <row r="591" spans="1:12" ht="17.25" customHeight="1">
      <c r="A591" s="21"/>
      <c r="B591" s="21"/>
      <c r="C591" s="50"/>
      <c r="D591" s="16"/>
      <c r="E591" s="16"/>
      <c r="F591" s="41"/>
      <c r="G591" s="41"/>
      <c r="H591" s="36"/>
      <c r="I591" s="36"/>
      <c r="J591" s="36"/>
      <c r="K591" s="64"/>
      <c r="L591" s="64"/>
    </row>
    <row r="592" spans="1:12" ht="15.75">
      <c r="A592" s="51" t="s">
        <v>595</v>
      </c>
      <c r="B592" s="52">
        <f>COUNTA(B9:B591)</f>
        <v>34</v>
      </c>
      <c r="C592" s="52">
        <f>COUNTA(C9:C591)</f>
        <v>515</v>
      </c>
      <c r="D592" s="53">
        <f t="shared" ref="D592:L592" si="9">SUM(D9:D591)</f>
        <v>296019</v>
      </c>
      <c r="E592" s="53">
        <f t="shared" si="9"/>
        <v>1928</v>
      </c>
      <c r="F592" s="53">
        <f t="shared" si="9"/>
        <v>1168947</v>
      </c>
      <c r="G592" s="53"/>
      <c r="H592" s="53">
        <f t="shared" si="9"/>
        <v>41967</v>
      </c>
      <c r="I592" s="53">
        <f t="shared" si="9"/>
        <v>3885</v>
      </c>
      <c r="J592" s="53">
        <f t="shared" si="9"/>
        <v>33307</v>
      </c>
      <c r="K592" s="53">
        <f t="shared" si="9"/>
        <v>2279</v>
      </c>
      <c r="L592" s="53">
        <f t="shared" si="9"/>
        <v>25936</v>
      </c>
    </row>
    <row r="593" spans="1:12" ht="16.5" customHeight="1">
      <c r="A593" s="128"/>
      <c r="B593" s="128"/>
      <c r="C593" s="129"/>
      <c r="D593" s="96"/>
      <c r="E593" s="96"/>
    </row>
    <row r="594" spans="1:12" ht="16.5" customHeight="1">
      <c r="A594" s="130"/>
      <c r="B594" s="130"/>
      <c r="C594" s="131"/>
      <c r="D594" s="96"/>
      <c r="E594" s="96"/>
    </row>
    <row r="595" spans="1:12" ht="15.75">
      <c r="A595" s="132"/>
      <c r="B595" s="133" t="s">
        <v>625</v>
      </c>
      <c r="C595" s="134"/>
      <c r="D595" s="96"/>
      <c r="E595" s="96"/>
    </row>
    <row r="596" spans="1:12" ht="15.75">
      <c r="A596" s="132"/>
      <c r="B596" s="132"/>
      <c r="C596" s="135"/>
      <c r="D596" s="96"/>
      <c r="E596" s="96"/>
    </row>
    <row r="597" spans="1:12" ht="15.75">
      <c r="A597" s="132"/>
      <c r="B597" s="133" t="s">
        <v>626</v>
      </c>
      <c r="C597" s="134"/>
      <c r="D597" s="96"/>
      <c r="E597" s="96"/>
    </row>
    <row r="598" spans="1:12" ht="15.75">
      <c r="A598" s="132"/>
      <c r="B598" s="155" t="s">
        <v>627</v>
      </c>
      <c r="C598" s="155"/>
      <c r="D598" s="96"/>
      <c r="E598" s="96"/>
    </row>
    <row r="599" spans="1:12" ht="15.75">
      <c r="A599" s="132"/>
      <c r="B599" s="132"/>
      <c r="C599" s="134"/>
      <c r="D599" s="96"/>
      <c r="E599" s="96"/>
    </row>
    <row r="600" spans="1:12" ht="15.75">
      <c r="A600" s="132"/>
      <c r="B600" s="132"/>
      <c r="C600" s="134"/>
      <c r="D600" s="96"/>
      <c r="E600" s="96"/>
    </row>
    <row r="601" spans="1:12" ht="15.75">
      <c r="A601" s="132"/>
      <c r="B601" s="132"/>
      <c r="C601" s="134"/>
      <c r="D601" s="96"/>
      <c r="E601" s="96"/>
    </row>
    <row r="602" spans="1:12" ht="15.75">
      <c r="A602" s="132"/>
      <c r="B602" s="132"/>
      <c r="C602" s="134"/>
      <c r="D602" s="96"/>
      <c r="E602" s="96"/>
    </row>
    <row r="603" spans="1:12" ht="15.75">
      <c r="A603" s="132"/>
      <c r="B603" s="132"/>
      <c r="C603" s="136"/>
      <c r="D603" s="96"/>
      <c r="E603" s="96"/>
    </row>
    <row r="604" spans="1:12">
      <c r="D604" s="96"/>
      <c r="E604" s="96"/>
    </row>
    <row r="605" spans="1:12">
      <c r="D605" s="96"/>
      <c r="E605" s="96"/>
    </row>
    <row r="606" spans="1:12">
      <c r="D606" s="96"/>
      <c r="E606" s="96"/>
    </row>
    <row r="607" spans="1:12">
      <c r="D607" s="96"/>
      <c r="E607" s="96"/>
    </row>
    <row r="608" spans="1:12" s="91" customFormat="1">
      <c r="A608"/>
      <c r="B608"/>
      <c r="C608" s="92"/>
      <c r="D608" s="96"/>
      <c r="E608" s="96"/>
      <c r="K608" s="93"/>
      <c r="L608" s="137"/>
    </row>
    <row r="609" spans="1:12" s="91" customFormat="1">
      <c r="A609"/>
      <c r="B609"/>
      <c r="C609" s="92"/>
      <c r="D609" s="96"/>
      <c r="E609" s="96"/>
      <c r="K609" s="93"/>
      <c r="L609" s="137"/>
    </row>
    <row r="610" spans="1:12" s="91" customFormat="1">
      <c r="A610"/>
      <c r="B610"/>
      <c r="C610" s="92"/>
      <c r="D610" s="96"/>
      <c r="E610" s="96"/>
      <c r="K610" s="93"/>
      <c r="L610" s="137"/>
    </row>
    <row r="611" spans="1:12" s="91" customFormat="1">
      <c r="A611"/>
      <c r="B611"/>
      <c r="C611" s="92"/>
      <c r="D611" s="96"/>
      <c r="E611" s="96"/>
      <c r="K611" s="93"/>
      <c r="L611" s="137"/>
    </row>
    <row r="612" spans="1:12" s="91" customFormat="1">
      <c r="A612"/>
      <c r="B612"/>
      <c r="C612" s="92"/>
      <c r="D612" s="96"/>
      <c r="E612" s="96"/>
      <c r="K612" s="93"/>
      <c r="L612" s="137"/>
    </row>
    <row r="613" spans="1:12" s="91" customFormat="1">
      <c r="A613"/>
      <c r="B613"/>
      <c r="C613" s="92"/>
      <c r="D613" s="96"/>
      <c r="E613" s="96"/>
      <c r="K613" s="93"/>
      <c r="L613" s="137"/>
    </row>
    <row r="614" spans="1:12" s="91" customFormat="1">
      <c r="A614"/>
      <c r="B614"/>
      <c r="C614" s="92"/>
      <c r="D614" s="96"/>
      <c r="E614" s="96"/>
      <c r="K614" s="93"/>
      <c r="L614" s="137"/>
    </row>
    <row r="615" spans="1:12" s="91" customFormat="1">
      <c r="A615"/>
      <c r="B615"/>
      <c r="C615" s="92"/>
      <c r="D615" s="96"/>
      <c r="E615" s="96"/>
      <c r="K615" s="93"/>
      <c r="L615" s="137"/>
    </row>
    <row r="616" spans="1:12" s="91" customFormat="1">
      <c r="A616"/>
      <c r="B616"/>
      <c r="C616" s="92"/>
      <c r="D616" s="96"/>
      <c r="E616" s="96"/>
      <c r="K616" s="93"/>
      <c r="L616" s="137"/>
    </row>
    <row r="617" spans="1:12" s="91" customFormat="1">
      <c r="A617"/>
      <c r="B617"/>
      <c r="C617" s="92"/>
      <c r="D617" s="96"/>
      <c r="E617" s="96"/>
      <c r="K617" s="93"/>
      <c r="L617" s="137"/>
    </row>
    <row r="618" spans="1:12" s="91" customFormat="1">
      <c r="A618"/>
      <c r="B618"/>
      <c r="C618" s="92"/>
      <c r="D618" s="96"/>
      <c r="E618" s="96"/>
      <c r="K618" s="93"/>
      <c r="L618" s="137"/>
    </row>
    <row r="619" spans="1:12" s="91" customFormat="1">
      <c r="A619"/>
      <c r="B619"/>
      <c r="C619" s="92"/>
      <c r="D619" s="96"/>
      <c r="E619" s="96"/>
      <c r="K619" s="93"/>
      <c r="L619" s="137"/>
    </row>
    <row r="620" spans="1:12" s="91" customFormat="1">
      <c r="A620"/>
      <c r="B620"/>
      <c r="C620" s="92"/>
      <c r="D620" s="96"/>
      <c r="E620" s="96"/>
      <c r="K620" s="93"/>
      <c r="L620" s="137"/>
    </row>
    <row r="621" spans="1:12" s="91" customFormat="1">
      <c r="A621"/>
      <c r="B621"/>
      <c r="C621" s="92"/>
      <c r="D621" s="96"/>
      <c r="E621" s="96"/>
      <c r="K621" s="93"/>
      <c r="L621" s="137"/>
    </row>
    <row r="622" spans="1:12" s="91" customFormat="1">
      <c r="A622"/>
      <c r="B622"/>
      <c r="C622" s="92"/>
      <c r="D622" s="96"/>
      <c r="E622" s="96"/>
      <c r="K622" s="93"/>
      <c r="L622" s="137"/>
    </row>
    <row r="623" spans="1:12" s="91" customFormat="1">
      <c r="A623"/>
      <c r="B623"/>
      <c r="C623" s="92"/>
      <c r="D623" s="96"/>
      <c r="E623" s="96"/>
      <c r="K623" s="93"/>
      <c r="L623" s="137"/>
    </row>
    <row r="624" spans="1:12" s="91" customFormat="1">
      <c r="A624"/>
      <c r="B624"/>
      <c r="C624" s="92"/>
      <c r="D624" s="96"/>
      <c r="E624" s="96"/>
      <c r="K624" s="93"/>
      <c r="L624" s="137"/>
    </row>
    <row r="625" spans="1:12" s="91" customFormat="1">
      <c r="A625"/>
      <c r="B625"/>
      <c r="C625" s="92"/>
      <c r="D625" s="96"/>
      <c r="E625" s="96"/>
      <c r="K625" s="93"/>
      <c r="L625" s="137"/>
    </row>
    <row r="626" spans="1:12" s="91" customFormat="1">
      <c r="A626"/>
      <c r="B626"/>
      <c r="C626" s="92"/>
      <c r="D626" s="96"/>
      <c r="E626" s="96"/>
      <c r="K626" s="93"/>
      <c r="L626" s="137"/>
    </row>
    <row r="627" spans="1:12" s="91" customFormat="1">
      <c r="A627"/>
      <c r="B627"/>
      <c r="C627" s="92"/>
      <c r="D627" s="96"/>
      <c r="E627" s="96"/>
      <c r="K627" s="93"/>
      <c r="L627" s="137"/>
    </row>
    <row r="628" spans="1:12" s="91" customFormat="1">
      <c r="A628"/>
      <c r="B628"/>
      <c r="C628" s="92"/>
      <c r="D628" s="96"/>
      <c r="E628" s="96"/>
      <c r="K628" s="93"/>
      <c r="L628" s="137"/>
    </row>
    <row r="629" spans="1:12" s="91" customFormat="1">
      <c r="A629"/>
      <c r="B629"/>
      <c r="C629" s="92"/>
      <c r="D629" s="96"/>
      <c r="E629" s="96"/>
      <c r="K629" s="93"/>
      <c r="L629" s="137"/>
    </row>
    <row r="630" spans="1:12" s="91" customFormat="1">
      <c r="A630"/>
      <c r="B630"/>
      <c r="C630" s="92"/>
      <c r="D630" s="96"/>
      <c r="E630" s="96"/>
      <c r="K630" s="93"/>
      <c r="L630" s="137"/>
    </row>
    <row r="631" spans="1:12" s="91" customFormat="1">
      <c r="A631"/>
      <c r="B631"/>
      <c r="C631" s="92"/>
      <c r="D631" s="96"/>
      <c r="E631" s="96"/>
      <c r="K631" s="93"/>
      <c r="L631" s="137"/>
    </row>
    <row r="632" spans="1:12" s="91" customFormat="1">
      <c r="A632"/>
      <c r="B632"/>
      <c r="C632" s="92"/>
      <c r="D632" s="96"/>
      <c r="E632" s="96"/>
      <c r="K632" s="93"/>
      <c r="L632" s="137"/>
    </row>
    <row r="633" spans="1:12" s="91" customFormat="1">
      <c r="A633"/>
      <c r="B633"/>
      <c r="C633" s="92"/>
      <c r="D633" s="96"/>
      <c r="E633" s="96"/>
      <c r="K633" s="93"/>
      <c r="L633" s="137"/>
    </row>
    <row r="634" spans="1:12" s="91" customFormat="1">
      <c r="A634"/>
      <c r="B634"/>
      <c r="C634" s="92"/>
      <c r="D634" s="96"/>
      <c r="E634" s="96"/>
      <c r="K634" s="93"/>
      <c r="L634" s="137"/>
    </row>
    <row r="635" spans="1:12" s="91" customFormat="1">
      <c r="A635"/>
      <c r="B635"/>
      <c r="C635" s="92"/>
      <c r="D635" s="96"/>
      <c r="E635" s="96"/>
      <c r="K635" s="93"/>
      <c r="L635" s="137"/>
    </row>
    <row r="636" spans="1:12" s="91" customFormat="1">
      <c r="A636"/>
      <c r="B636"/>
      <c r="C636" s="92"/>
      <c r="D636" s="96"/>
      <c r="E636" s="96"/>
      <c r="K636" s="93"/>
      <c r="L636" s="137"/>
    </row>
    <row r="637" spans="1:12" s="91" customFormat="1">
      <c r="A637"/>
      <c r="B637"/>
      <c r="C637" s="92"/>
      <c r="D637" s="96"/>
      <c r="E637" s="96"/>
      <c r="K637" s="93"/>
      <c r="L637" s="137"/>
    </row>
    <row r="638" spans="1:12" s="91" customFormat="1">
      <c r="A638"/>
      <c r="B638"/>
      <c r="C638" s="92"/>
      <c r="D638" s="96"/>
      <c r="E638" s="96"/>
      <c r="K638" s="93"/>
      <c r="L638" s="137"/>
    </row>
    <row r="639" spans="1:12" s="91" customFormat="1">
      <c r="A639"/>
      <c r="B639"/>
      <c r="C639" s="92"/>
      <c r="D639" s="96"/>
      <c r="E639" s="96"/>
      <c r="K639" s="93"/>
      <c r="L639" s="137"/>
    </row>
    <row r="640" spans="1:12" s="91" customFormat="1">
      <c r="A640"/>
      <c r="B640"/>
      <c r="C640" s="92"/>
      <c r="D640" s="96"/>
      <c r="E640" s="96"/>
      <c r="K640" s="93"/>
      <c r="L640" s="137"/>
    </row>
    <row r="641" spans="1:12" s="91" customFormat="1">
      <c r="A641"/>
      <c r="B641"/>
      <c r="C641" s="92"/>
      <c r="D641" s="96"/>
      <c r="E641" s="96"/>
      <c r="K641" s="93"/>
      <c r="L641" s="137"/>
    </row>
    <row r="642" spans="1:12" s="91" customFormat="1">
      <c r="A642"/>
      <c r="B642"/>
      <c r="C642" s="92"/>
      <c r="D642" s="96"/>
      <c r="E642" s="96"/>
      <c r="K642" s="93"/>
      <c r="L642" s="137"/>
    </row>
    <row r="643" spans="1:12" s="91" customFormat="1">
      <c r="A643"/>
      <c r="B643"/>
      <c r="C643" s="92"/>
      <c r="D643" s="96"/>
      <c r="E643" s="96"/>
      <c r="K643" s="93"/>
      <c r="L643" s="137"/>
    </row>
    <row r="644" spans="1:12" s="91" customFormat="1">
      <c r="A644"/>
      <c r="B644"/>
      <c r="C644" s="92"/>
      <c r="D644" s="96"/>
      <c r="E644" s="96"/>
      <c r="K644" s="93"/>
      <c r="L644" s="137"/>
    </row>
    <row r="645" spans="1:12" s="91" customFormat="1">
      <c r="A645"/>
      <c r="B645"/>
      <c r="C645" s="92"/>
      <c r="D645" s="96"/>
      <c r="E645" s="96"/>
      <c r="K645" s="93"/>
      <c r="L645" s="137"/>
    </row>
    <row r="646" spans="1:12" s="91" customFormat="1">
      <c r="A646"/>
      <c r="B646"/>
      <c r="C646" s="92"/>
      <c r="D646" s="96"/>
      <c r="E646" s="96"/>
      <c r="K646" s="93"/>
      <c r="L646" s="137"/>
    </row>
    <row r="647" spans="1:12" s="91" customFormat="1">
      <c r="A647"/>
      <c r="B647"/>
      <c r="C647" s="92"/>
      <c r="D647" s="96"/>
      <c r="E647" s="96"/>
      <c r="K647" s="93"/>
      <c r="L647" s="137"/>
    </row>
    <row r="648" spans="1:12" s="91" customFormat="1">
      <c r="A648"/>
      <c r="B648"/>
      <c r="C648" s="92"/>
      <c r="D648" s="96"/>
      <c r="E648" s="96"/>
      <c r="K648" s="93"/>
      <c r="L648" s="137"/>
    </row>
    <row r="649" spans="1:12" s="91" customFormat="1">
      <c r="A649"/>
      <c r="B649"/>
      <c r="C649" s="92"/>
      <c r="D649" s="96"/>
      <c r="E649" s="96"/>
      <c r="K649" s="93"/>
      <c r="L649" s="137"/>
    </row>
    <row r="650" spans="1:12" s="91" customFormat="1">
      <c r="A650"/>
      <c r="B650"/>
      <c r="C650" s="92"/>
      <c r="D650" s="96"/>
      <c r="E650" s="96"/>
      <c r="K650" s="93"/>
      <c r="L650" s="137"/>
    </row>
    <row r="651" spans="1:12" s="91" customFormat="1">
      <c r="A651"/>
      <c r="B651"/>
      <c r="C651" s="92"/>
      <c r="D651" s="96"/>
      <c r="E651" s="96"/>
      <c r="K651" s="93"/>
      <c r="L651" s="137"/>
    </row>
    <row r="652" spans="1:12" s="91" customFormat="1">
      <c r="A652"/>
      <c r="B652"/>
      <c r="C652" s="92"/>
      <c r="D652" s="96"/>
      <c r="E652" s="96"/>
      <c r="K652" s="93"/>
      <c r="L652" s="137"/>
    </row>
    <row r="653" spans="1:12" s="91" customFormat="1">
      <c r="A653"/>
      <c r="B653"/>
      <c r="C653" s="92"/>
      <c r="D653" s="96"/>
      <c r="E653" s="96"/>
      <c r="K653" s="93"/>
      <c r="L653" s="137"/>
    </row>
    <row r="654" spans="1:12" s="91" customFormat="1">
      <c r="A654"/>
      <c r="B654"/>
      <c r="C654" s="92"/>
      <c r="D654" s="96"/>
      <c r="E654" s="96"/>
      <c r="K654" s="93"/>
      <c r="L654" s="137"/>
    </row>
    <row r="655" spans="1:12" s="91" customFormat="1">
      <c r="A655"/>
      <c r="B655"/>
      <c r="C655" s="92"/>
      <c r="D655" s="96"/>
      <c r="E655" s="96"/>
      <c r="K655" s="93"/>
      <c r="L655" s="137"/>
    </row>
    <row r="656" spans="1:12" s="91" customFormat="1">
      <c r="A656"/>
      <c r="B656"/>
      <c r="C656" s="92"/>
      <c r="D656" s="96"/>
      <c r="E656" s="96"/>
      <c r="K656" s="93"/>
      <c r="L656" s="137"/>
    </row>
    <row r="657" spans="1:12" s="91" customFormat="1">
      <c r="A657"/>
      <c r="B657"/>
      <c r="C657" s="92"/>
      <c r="D657" s="96"/>
      <c r="E657" s="96"/>
      <c r="K657" s="93"/>
      <c r="L657" s="137"/>
    </row>
    <row r="658" spans="1:12" s="91" customFormat="1">
      <c r="A658"/>
      <c r="B658"/>
      <c r="C658" s="92"/>
      <c r="D658" s="96"/>
      <c r="E658" s="96"/>
      <c r="K658" s="93"/>
      <c r="L658" s="137"/>
    </row>
    <row r="659" spans="1:12" s="91" customFormat="1">
      <c r="A659"/>
      <c r="B659"/>
      <c r="C659" s="92"/>
      <c r="D659" s="96"/>
      <c r="E659" s="96"/>
      <c r="K659" s="93"/>
      <c r="L659" s="137"/>
    </row>
    <row r="660" spans="1:12" s="91" customFormat="1">
      <c r="A660"/>
      <c r="B660"/>
      <c r="C660" s="92"/>
      <c r="D660" s="96"/>
      <c r="E660" s="96"/>
      <c r="K660" s="93"/>
      <c r="L660" s="137"/>
    </row>
    <row r="661" spans="1:12" s="91" customFormat="1">
      <c r="A661"/>
      <c r="B661"/>
      <c r="C661" s="92"/>
      <c r="D661" s="96"/>
      <c r="E661" s="96"/>
      <c r="K661" s="93"/>
      <c r="L661" s="137"/>
    </row>
    <row r="662" spans="1:12" s="91" customFormat="1">
      <c r="A662"/>
      <c r="B662"/>
      <c r="C662" s="92"/>
      <c r="D662" s="96"/>
      <c r="E662" s="96"/>
      <c r="K662" s="93"/>
      <c r="L662" s="137"/>
    </row>
    <row r="663" spans="1:12" s="91" customFormat="1">
      <c r="A663"/>
      <c r="B663"/>
      <c r="C663" s="92"/>
      <c r="D663" s="96"/>
      <c r="E663" s="96"/>
      <c r="K663" s="93"/>
      <c r="L663" s="137"/>
    </row>
    <row r="664" spans="1:12" s="91" customFormat="1">
      <c r="A664"/>
      <c r="B664"/>
      <c r="C664" s="92"/>
      <c r="D664" s="96"/>
      <c r="E664" s="96"/>
      <c r="K664" s="93"/>
      <c r="L664" s="137"/>
    </row>
    <row r="665" spans="1:12" s="91" customFormat="1">
      <c r="A665"/>
      <c r="B665"/>
      <c r="C665" s="92"/>
      <c r="D665" s="96"/>
      <c r="E665" s="96"/>
      <c r="K665" s="93"/>
      <c r="L665" s="137"/>
    </row>
    <row r="666" spans="1:12" s="91" customFormat="1">
      <c r="A666"/>
      <c r="B666"/>
      <c r="C666" s="92"/>
      <c r="D666" s="96"/>
      <c r="E666" s="96"/>
      <c r="K666" s="93"/>
      <c r="L666" s="137"/>
    </row>
    <row r="667" spans="1:12" s="91" customFormat="1">
      <c r="A667"/>
      <c r="B667"/>
      <c r="C667" s="92"/>
      <c r="D667" s="96"/>
      <c r="E667" s="96"/>
      <c r="K667" s="93"/>
      <c r="L667" s="137"/>
    </row>
    <row r="668" spans="1:12" s="91" customFormat="1">
      <c r="A668"/>
      <c r="B668"/>
      <c r="C668" s="92"/>
      <c r="D668" s="96"/>
      <c r="E668" s="96"/>
      <c r="K668" s="93"/>
      <c r="L668" s="137"/>
    </row>
    <row r="669" spans="1:12" s="91" customFormat="1">
      <c r="A669"/>
      <c r="B669"/>
      <c r="C669" s="92"/>
      <c r="D669" s="96"/>
      <c r="E669" s="96"/>
      <c r="K669" s="93"/>
      <c r="L669" s="137"/>
    </row>
    <row r="670" spans="1:12" s="91" customFormat="1">
      <c r="A670"/>
      <c r="B670"/>
      <c r="C670" s="92"/>
      <c r="D670" s="96"/>
      <c r="E670" s="96"/>
      <c r="K670" s="93"/>
      <c r="L670" s="137"/>
    </row>
    <row r="671" spans="1:12" s="91" customFormat="1">
      <c r="A671"/>
      <c r="B671"/>
      <c r="C671" s="92"/>
      <c r="D671" s="96"/>
      <c r="E671" s="96"/>
      <c r="K671" s="93"/>
      <c r="L671" s="137"/>
    </row>
    <row r="672" spans="1:12" s="91" customFormat="1">
      <c r="A672"/>
      <c r="B672"/>
      <c r="C672" s="92"/>
      <c r="D672" s="96"/>
      <c r="E672" s="96"/>
      <c r="K672" s="93"/>
      <c r="L672" s="137"/>
    </row>
    <row r="673" spans="1:12" s="91" customFormat="1">
      <c r="A673"/>
      <c r="B673"/>
      <c r="C673" s="92"/>
      <c r="D673" s="96"/>
      <c r="E673" s="96"/>
      <c r="K673" s="93"/>
      <c r="L673" s="137"/>
    </row>
    <row r="674" spans="1:12" s="91" customFormat="1">
      <c r="A674"/>
      <c r="B674"/>
      <c r="C674" s="92"/>
      <c r="D674" s="96"/>
      <c r="E674" s="96"/>
      <c r="K674" s="93"/>
      <c r="L674" s="137"/>
    </row>
    <row r="675" spans="1:12" s="91" customFormat="1">
      <c r="A675"/>
      <c r="B675"/>
      <c r="C675" s="92"/>
      <c r="D675" s="96"/>
      <c r="E675" s="96"/>
      <c r="K675" s="93"/>
      <c r="L675" s="137"/>
    </row>
    <row r="676" spans="1:12" s="91" customFormat="1">
      <c r="A676"/>
      <c r="B676"/>
      <c r="C676" s="92"/>
      <c r="D676" s="96"/>
      <c r="E676" s="96"/>
      <c r="K676" s="93"/>
      <c r="L676" s="137"/>
    </row>
    <row r="677" spans="1:12" s="91" customFormat="1">
      <c r="A677"/>
      <c r="B677"/>
      <c r="C677" s="92"/>
      <c r="D677" s="96"/>
      <c r="E677" s="96"/>
      <c r="K677" s="93"/>
      <c r="L677" s="137"/>
    </row>
    <row r="678" spans="1:12" s="91" customFormat="1">
      <c r="A678"/>
      <c r="B678"/>
      <c r="C678" s="92"/>
      <c r="D678" s="96"/>
      <c r="E678" s="96"/>
      <c r="K678" s="93"/>
      <c r="L678" s="137"/>
    </row>
    <row r="679" spans="1:12" s="91" customFormat="1">
      <c r="A679"/>
      <c r="B679"/>
      <c r="C679" s="92"/>
      <c r="D679" s="96"/>
      <c r="E679" s="96"/>
      <c r="K679" s="93"/>
      <c r="L679" s="137"/>
    </row>
    <row r="680" spans="1:12" s="91" customFormat="1">
      <c r="A680"/>
      <c r="B680"/>
      <c r="C680" s="92"/>
      <c r="D680" s="96"/>
      <c r="E680" s="96"/>
      <c r="K680" s="93"/>
      <c r="L680" s="137"/>
    </row>
    <row r="681" spans="1:12" s="91" customFormat="1">
      <c r="A681"/>
      <c r="B681"/>
      <c r="C681" s="92"/>
      <c r="D681" s="96"/>
      <c r="E681" s="96"/>
      <c r="K681" s="93"/>
      <c r="L681" s="137"/>
    </row>
    <row r="682" spans="1:12" s="91" customFormat="1">
      <c r="A682"/>
      <c r="B682"/>
      <c r="C682" s="92"/>
      <c r="D682" s="96"/>
      <c r="E682" s="96"/>
      <c r="K682" s="93"/>
      <c r="L682" s="137"/>
    </row>
    <row r="683" spans="1:12" s="91" customFormat="1">
      <c r="A683"/>
      <c r="B683"/>
      <c r="C683" s="92"/>
      <c r="D683" s="96"/>
      <c r="E683" s="96"/>
      <c r="K683" s="93"/>
      <c r="L683" s="137"/>
    </row>
    <row r="684" spans="1:12" s="91" customFormat="1">
      <c r="A684"/>
      <c r="B684"/>
      <c r="C684" s="92"/>
      <c r="D684" s="96"/>
      <c r="E684" s="96"/>
      <c r="K684" s="93"/>
      <c r="L684" s="137"/>
    </row>
    <row r="685" spans="1:12" s="91" customFormat="1">
      <c r="A685"/>
      <c r="B685"/>
      <c r="C685" s="92"/>
      <c r="D685" s="96"/>
      <c r="E685" s="96"/>
      <c r="K685" s="93"/>
      <c r="L685" s="137"/>
    </row>
    <row r="686" spans="1:12" s="91" customFormat="1">
      <c r="A686"/>
      <c r="B686"/>
      <c r="C686" s="92"/>
      <c r="D686" s="96"/>
      <c r="E686" s="96"/>
      <c r="K686" s="93"/>
      <c r="L686" s="137"/>
    </row>
    <row r="687" spans="1:12" s="91" customFormat="1">
      <c r="A687"/>
      <c r="B687"/>
      <c r="C687" s="92"/>
      <c r="D687" s="96"/>
      <c r="E687" s="96"/>
      <c r="K687" s="93"/>
      <c r="L687" s="137"/>
    </row>
    <row r="688" spans="1:12" s="91" customFormat="1">
      <c r="A688"/>
      <c r="B688"/>
      <c r="C688" s="92"/>
      <c r="D688" s="96"/>
      <c r="E688" s="96"/>
      <c r="K688" s="93"/>
      <c r="L688" s="137"/>
    </row>
    <row r="689" spans="1:12" s="91" customFormat="1">
      <c r="A689"/>
      <c r="B689"/>
      <c r="C689" s="92"/>
      <c r="D689" s="96"/>
      <c r="E689" s="96"/>
      <c r="K689" s="93"/>
      <c r="L689" s="137"/>
    </row>
    <row r="690" spans="1:12" s="91" customFormat="1">
      <c r="A690"/>
      <c r="B690"/>
      <c r="C690" s="92"/>
      <c r="D690" s="96"/>
      <c r="E690" s="96"/>
      <c r="K690" s="93"/>
      <c r="L690" s="137"/>
    </row>
    <row r="691" spans="1:12" s="91" customFormat="1">
      <c r="A691"/>
      <c r="B691"/>
      <c r="C691" s="92"/>
      <c r="D691" s="96"/>
      <c r="E691" s="96"/>
      <c r="K691" s="93"/>
      <c r="L691" s="137"/>
    </row>
    <row r="692" spans="1:12" s="91" customFormat="1">
      <c r="A692"/>
      <c r="B692"/>
      <c r="C692" s="92"/>
      <c r="D692" s="96"/>
      <c r="E692" s="96"/>
      <c r="K692" s="93"/>
      <c r="L692" s="137"/>
    </row>
    <row r="693" spans="1:12" s="91" customFormat="1">
      <c r="A693"/>
      <c r="B693"/>
      <c r="C693" s="92"/>
      <c r="D693" s="96"/>
      <c r="E693" s="96"/>
      <c r="K693" s="93"/>
      <c r="L693" s="137"/>
    </row>
    <row r="694" spans="1:12" s="91" customFormat="1">
      <c r="A694"/>
      <c r="B694"/>
      <c r="C694" s="92"/>
      <c r="D694" s="96"/>
      <c r="E694" s="96"/>
      <c r="K694" s="93"/>
      <c r="L694" s="137"/>
    </row>
    <row r="695" spans="1:12" s="91" customFormat="1">
      <c r="A695"/>
      <c r="B695"/>
      <c r="C695" s="92"/>
      <c r="D695" s="96"/>
      <c r="E695" s="96"/>
      <c r="K695" s="93"/>
      <c r="L695" s="137"/>
    </row>
    <row r="696" spans="1:12" s="91" customFormat="1">
      <c r="A696"/>
      <c r="B696"/>
      <c r="C696" s="92"/>
      <c r="D696" s="96"/>
      <c r="E696" s="96"/>
      <c r="K696" s="93"/>
      <c r="L696" s="137"/>
    </row>
    <row r="697" spans="1:12" s="91" customFormat="1">
      <c r="A697"/>
      <c r="B697"/>
      <c r="C697" s="92"/>
      <c r="D697" s="96"/>
      <c r="E697" s="96"/>
      <c r="K697" s="93"/>
      <c r="L697" s="137"/>
    </row>
    <row r="698" spans="1:12" s="91" customFormat="1">
      <c r="A698"/>
      <c r="B698"/>
      <c r="C698" s="92"/>
      <c r="D698" s="96"/>
      <c r="E698" s="96"/>
      <c r="K698" s="93"/>
      <c r="L698" s="137"/>
    </row>
    <row r="699" spans="1:12" s="91" customFormat="1">
      <c r="A699"/>
      <c r="B699"/>
      <c r="C699" s="92"/>
      <c r="D699" s="96"/>
      <c r="E699" s="96"/>
      <c r="K699" s="93"/>
      <c r="L699" s="137"/>
    </row>
    <row r="700" spans="1:12" s="91" customFormat="1">
      <c r="A700"/>
      <c r="B700"/>
      <c r="C700" s="92"/>
      <c r="D700" s="96"/>
      <c r="E700" s="96"/>
      <c r="K700" s="93"/>
      <c r="L700" s="137"/>
    </row>
    <row r="701" spans="1:12" s="91" customFormat="1">
      <c r="A701"/>
      <c r="B701"/>
      <c r="C701" s="92"/>
      <c r="D701" s="96"/>
      <c r="E701" s="96"/>
      <c r="K701" s="93"/>
      <c r="L701" s="137"/>
    </row>
    <row r="702" spans="1:12" s="91" customFormat="1">
      <c r="A702"/>
      <c r="B702"/>
      <c r="C702" s="92"/>
      <c r="D702" s="96"/>
      <c r="E702" s="96"/>
      <c r="K702" s="93"/>
      <c r="L702" s="137"/>
    </row>
    <row r="703" spans="1:12" s="91" customFormat="1">
      <c r="A703"/>
      <c r="B703"/>
      <c r="C703" s="92"/>
      <c r="D703" s="96"/>
      <c r="E703" s="96"/>
      <c r="K703" s="93"/>
      <c r="L703" s="137"/>
    </row>
    <row r="704" spans="1:12" s="91" customFormat="1">
      <c r="A704"/>
      <c r="B704"/>
      <c r="C704" s="92"/>
      <c r="D704" s="96"/>
      <c r="E704" s="96"/>
      <c r="K704" s="93"/>
      <c r="L704" s="137"/>
    </row>
    <row r="705" spans="1:12" s="91" customFormat="1">
      <c r="A705"/>
      <c r="B705"/>
      <c r="C705" s="92"/>
      <c r="D705" s="96"/>
      <c r="E705" s="96"/>
      <c r="K705" s="93"/>
      <c r="L705" s="137"/>
    </row>
    <row r="706" spans="1:12" s="91" customFormat="1">
      <c r="A706"/>
      <c r="B706"/>
      <c r="C706" s="92"/>
      <c r="D706" s="96"/>
      <c r="E706" s="96"/>
      <c r="K706" s="93"/>
      <c r="L706" s="137"/>
    </row>
    <row r="707" spans="1:12" s="91" customFormat="1">
      <c r="A707"/>
      <c r="B707"/>
      <c r="C707" s="92"/>
      <c r="D707" s="96"/>
      <c r="E707" s="96"/>
      <c r="K707" s="93"/>
      <c r="L707" s="137"/>
    </row>
    <row r="708" spans="1:12" s="91" customFormat="1">
      <c r="A708"/>
      <c r="B708"/>
      <c r="C708" s="92"/>
      <c r="D708" s="96"/>
      <c r="E708" s="96"/>
      <c r="K708" s="93"/>
      <c r="L708" s="137"/>
    </row>
    <row r="709" spans="1:12" s="91" customFormat="1">
      <c r="A709"/>
      <c r="B709"/>
      <c r="C709" s="92"/>
      <c r="D709" s="96"/>
      <c r="E709" s="96"/>
      <c r="K709" s="93"/>
      <c r="L709" s="137"/>
    </row>
    <row r="710" spans="1:12" s="91" customFormat="1">
      <c r="A710"/>
      <c r="B710"/>
      <c r="C710" s="92"/>
      <c r="D710" s="96"/>
      <c r="E710" s="96"/>
      <c r="K710" s="93"/>
      <c r="L710" s="137"/>
    </row>
    <row r="711" spans="1:12" s="91" customFormat="1">
      <c r="A711"/>
      <c r="B711"/>
      <c r="C711" s="92"/>
      <c r="D711" s="96"/>
      <c r="E711" s="96"/>
      <c r="K711" s="93"/>
      <c r="L711" s="137"/>
    </row>
    <row r="712" spans="1:12" s="91" customFormat="1">
      <c r="A712"/>
      <c r="B712"/>
      <c r="C712" s="92"/>
      <c r="D712" s="96"/>
      <c r="E712" s="96"/>
      <c r="K712" s="93"/>
      <c r="L712" s="137"/>
    </row>
    <row r="713" spans="1:12" s="91" customFormat="1">
      <c r="A713"/>
      <c r="B713"/>
      <c r="C713" s="92"/>
      <c r="D713" s="96"/>
      <c r="E713" s="96"/>
      <c r="K713" s="93"/>
      <c r="L713" s="137"/>
    </row>
    <row r="714" spans="1:12" s="91" customFormat="1">
      <c r="A714"/>
      <c r="B714"/>
      <c r="C714" s="92"/>
      <c r="D714" s="96"/>
      <c r="E714" s="96"/>
      <c r="K714" s="93"/>
      <c r="L714" s="137"/>
    </row>
    <row r="715" spans="1:12" s="91" customFormat="1">
      <c r="A715"/>
      <c r="B715"/>
      <c r="C715" s="92"/>
      <c r="D715" s="96"/>
      <c r="E715" s="96"/>
      <c r="K715" s="93"/>
      <c r="L715" s="137"/>
    </row>
    <row r="716" spans="1:12" s="91" customFormat="1">
      <c r="A716"/>
      <c r="B716"/>
      <c r="C716" s="92"/>
      <c r="D716" s="96"/>
      <c r="E716" s="96"/>
      <c r="K716" s="93"/>
      <c r="L716" s="137"/>
    </row>
    <row r="717" spans="1:12" s="91" customFormat="1">
      <c r="A717"/>
      <c r="B717"/>
      <c r="C717" s="92"/>
      <c r="D717" s="96"/>
      <c r="E717" s="96"/>
      <c r="K717" s="93"/>
      <c r="L717" s="137"/>
    </row>
    <row r="718" spans="1:12" s="91" customFormat="1">
      <c r="A718"/>
      <c r="B718"/>
      <c r="C718" s="92"/>
      <c r="D718" s="96"/>
      <c r="E718" s="96"/>
      <c r="K718" s="93"/>
      <c r="L718" s="137"/>
    </row>
    <row r="719" spans="1:12" s="91" customFormat="1">
      <c r="A719"/>
      <c r="B719"/>
      <c r="C719" s="92"/>
      <c r="D719" s="96"/>
      <c r="E719" s="96"/>
      <c r="K719" s="93"/>
      <c r="L719" s="137"/>
    </row>
    <row r="720" spans="1:12" s="91" customFormat="1">
      <c r="A720"/>
      <c r="B720"/>
      <c r="C720" s="92"/>
      <c r="D720" s="96"/>
      <c r="E720" s="96"/>
      <c r="K720" s="93"/>
      <c r="L720" s="137"/>
    </row>
    <row r="721" spans="1:12" s="91" customFormat="1">
      <c r="A721"/>
      <c r="B721"/>
      <c r="C721" s="92"/>
      <c r="D721" s="96"/>
      <c r="E721" s="96"/>
      <c r="K721" s="93"/>
      <c r="L721" s="137"/>
    </row>
    <row r="722" spans="1:12" s="91" customFormat="1">
      <c r="A722"/>
      <c r="B722"/>
      <c r="C722" s="92"/>
      <c r="D722" s="96"/>
      <c r="E722" s="96"/>
      <c r="K722" s="93"/>
      <c r="L722" s="137"/>
    </row>
    <row r="723" spans="1:12" s="91" customFormat="1">
      <c r="A723"/>
      <c r="B723"/>
      <c r="C723" s="92"/>
      <c r="D723" s="96"/>
      <c r="E723" s="96"/>
      <c r="K723" s="93"/>
      <c r="L723" s="137"/>
    </row>
    <row r="724" spans="1:12" s="91" customFormat="1">
      <c r="A724"/>
      <c r="B724"/>
      <c r="C724" s="92"/>
      <c r="D724" s="96"/>
      <c r="E724" s="96"/>
      <c r="K724" s="93"/>
      <c r="L724" s="137"/>
    </row>
    <row r="725" spans="1:12" s="91" customFormat="1">
      <c r="A725"/>
      <c r="B725"/>
      <c r="C725" s="92"/>
      <c r="D725" s="96"/>
      <c r="E725" s="96"/>
      <c r="K725" s="93"/>
      <c r="L725" s="137"/>
    </row>
    <row r="726" spans="1:12" s="91" customFormat="1">
      <c r="A726"/>
      <c r="B726"/>
      <c r="C726" s="92"/>
      <c r="D726" s="96"/>
      <c r="E726" s="96"/>
      <c r="K726" s="93"/>
      <c r="L726" s="137"/>
    </row>
    <row r="727" spans="1:12" s="91" customFormat="1">
      <c r="A727"/>
      <c r="B727"/>
      <c r="C727" s="92"/>
      <c r="D727" s="96"/>
      <c r="E727" s="96"/>
      <c r="K727" s="93"/>
      <c r="L727" s="137"/>
    </row>
    <row r="728" spans="1:12" s="91" customFormat="1">
      <c r="A728"/>
      <c r="B728"/>
      <c r="C728" s="92"/>
      <c r="D728" s="96"/>
      <c r="E728" s="96"/>
      <c r="K728" s="93"/>
      <c r="L728" s="137"/>
    </row>
    <row r="729" spans="1:12" s="91" customFormat="1">
      <c r="A729"/>
      <c r="B729"/>
      <c r="C729" s="92"/>
      <c r="D729" s="96"/>
      <c r="E729" s="96"/>
      <c r="K729" s="93"/>
      <c r="L729" s="137"/>
    </row>
    <row r="730" spans="1:12" s="91" customFormat="1">
      <c r="A730"/>
      <c r="B730"/>
      <c r="C730" s="92"/>
      <c r="D730" s="96"/>
      <c r="E730" s="96"/>
      <c r="K730" s="93"/>
      <c r="L730" s="137"/>
    </row>
    <row r="731" spans="1:12" s="91" customFormat="1">
      <c r="A731"/>
      <c r="B731"/>
      <c r="C731" s="92"/>
      <c r="D731" s="96"/>
      <c r="E731" s="96"/>
      <c r="K731" s="93"/>
      <c r="L731" s="137"/>
    </row>
    <row r="732" spans="1:12" s="91" customFormat="1">
      <c r="A732"/>
      <c r="B732"/>
      <c r="C732" s="92"/>
      <c r="D732" s="96"/>
      <c r="E732" s="96"/>
      <c r="K732" s="93"/>
      <c r="L732" s="137"/>
    </row>
    <row r="733" spans="1:12" s="91" customFormat="1">
      <c r="A733"/>
      <c r="B733"/>
      <c r="C733" s="92"/>
      <c r="D733" s="96"/>
      <c r="E733" s="96"/>
      <c r="K733" s="93"/>
      <c r="L733" s="137"/>
    </row>
    <row r="734" spans="1:12" s="91" customFormat="1">
      <c r="A734"/>
      <c r="B734"/>
      <c r="C734" s="92"/>
      <c r="D734" s="96"/>
      <c r="E734" s="96"/>
      <c r="K734" s="93"/>
      <c r="L734" s="137"/>
    </row>
    <row r="735" spans="1:12" s="91" customFormat="1">
      <c r="A735"/>
      <c r="B735"/>
      <c r="C735" s="92"/>
      <c r="D735" s="96"/>
      <c r="E735" s="96"/>
      <c r="K735" s="93"/>
      <c r="L735" s="137"/>
    </row>
    <row r="736" spans="1:12" s="91" customFormat="1">
      <c r="A736"/>
      <c r="B736"/>
      <c r="C736" s="92"/>
      <c r="D736" s="96"/>
      <c r="E736" s="96"/>
      <c r="K736" s="93"/>
      <c r="L736" s="137"/>
    </row>
    <row r="737" spans="1:12" s="91" customFormat="1">
      <c r="A737"/>
      <c r="B737"/>
      <c r="C737" s="92"/>
      <c r="D737" s="96"/>
      <c r="E737" s="96"/>
      <c r="K737" s="93"/>
      <c r="L737" s="137"/>
    </row>
    <row r="738" spans="1:12" s="91" customFormat="1">
      <c r="A738"/>
      <c r="B738"/>
      <c r="C738" s="92"/>
      <c r="D738" s="96"/>
      <c r="E738" s="96"/>
      <c r="K738" s="93"/>
      <c r="L738" s="137"/>
    </row>
    <row r="739" spans="1:12" s="91" customFormat="1">
      <c r="A739"/>
      <c r="B739"/>
      <c r="C739" s="92"/>
      <c r="D739" s="96"/>
      <c r="E739" s="96"/>
      <c r="K739" s="93"/>
      <c r="L739" s="137"/>
    </row>
    <row r="740" spans="1:12" s="91" customFormat="1">
      <c r="A740"/>
      <c r="B740"/>
      <c r="C740" s="92"/>
      <c r="D740" s="96"/>
      <c r="E740" s="96"/>
      <c r="K740" s="93"/>
      <c r="L740" s="137"/>
    </row>
    <row r="741" spans="1:12" s="91" customFormat="1">
      <c r="A741"/>
      <c r="B741"/>
      <c r="C741" s="92"/>
      <c r="D741" s="96"/>
      <c r="E741" s="96"/>
      <c r="K741" s="93"/>
      <c r="L741" s="137"/>
    </row>
    <row r="742" spans="1:12" s="91" customFormat="1">
      <c r="A742"/>
      <c r="B742"/>
      <c r="C742" s="92"/>
      <c r="D742" s="96"/>
      <c r="E742" s="96"/>
      <c r="K742" s="93"/>
      <c r="L742" s="137"/>
    </row>
    <row r="743" spans="1:12" s="91" customFormat="1">
      <c r="A743"/>
      <c r="B743"/>
      <c r="C743" s="92"/>
      <c r="D743" s="96"/>
      <c r="E743" s="96"/>
      <c r="K743" s="93"/>
      <c r="L743" s="137"/>
    </row>
    <row r="744" spans="1:12" s="91" customFormat="1">
      <c r="A744"/>
      <c r="B744"/>
      <c r="C744" s="92"/>
      <c r="D744" s="96"/>
      <c r="E744" s="96"/>
      <c r="K744" s="93"/>
      <c r="L744" s="137"/>
    </row>
    <row r="745" spans="1:12" s="91" customFormat="1">
      <c r="A745"/>
      <c r="B745"/>
      <c r="C745" s="92"/>
      <c r="D745" s="96"/>
      <c r="E745" s="96"/>
      <c r="K745" s="93"/>
      <c r="L745" s="137"/>
    </row>
    <row r="746" spans="1:12" s="91" customFormat="1">
      <c r="A746"/>
      <c r="B746"/>
      <c r="C746" s="92"/>
      <c r="D746" s="96"/>
      <c r="E746" s="96"/>
      <c r="K746" s="93"/>
      <c r="L746" s="137"/>
    </row>
    <row r="747" spans="1:12" s="91" customFormat="1">
      <c r="A747"/>
      <c r="B747"/>
      <c r="C747" s="92"/>
      <c r="D747" s="96"/>
      <c r="E747" s="96"/>
      <c r="K747" s="93"/>
      <c r="L747" s="137"/>
    </row>
    <row r="748" spans="1:12" s="91" customFormat="1">
      <c r="A748"/>
      <c r="B748"/>
      <c r="C748" s="92"/>
      <c r="D748" s="96"/>
      <c r="E748" s="96"/>
      <c r="K748" s="93"/>
      <c r="L748" s="137"/>
    </row>
    <row r="749" spans="1:12" s="91" customFormat="1">
      <c r="A749"/>
      <c r="B749"/>
      <c r="C749" s="92"/>
      <c r="D749" s="96"/>
      <c r="E749" s="96"/>
      <c r="K749" s="93"/>
      <c r="L749" s="137"/>
    </row>
    <row r="750" spans="1:12" s="91" customFormat="1">
      <c r="A750"/>
      <c r="B750"/>
      <c r="C750" s="92"/>
      <c r="D750" s="96"/>
      <c r="E750" s="96"/>
      <c r="K750" s="93"/>
      <c r="L750" s="137"/>
    </row>
    <row r="751" spans="1:12" s="91" customFormat="1">
      <c r="A751"/>
      <c r="B751"/>
      <c r="C751" s="92"/>
      <c r="D751" s="96"/>
      <c r="E751" s="96"/>
      <c r="K751" s="93"/>
      <c r="L751" s="137"/>
    </row>
    <row r="752" spans="1:12" s="91" customFormat="1">
      <c r="A752"/>
      <c r="B752"/>
      <c r="C752" s="92"/>
      <c r="D752" s="96"/>
      <c r="E752" s="96"/>
      <c r="K752" s="93"/>
      <c r="L752" s="137"/>
    </row>
    <row r="753" spans="1:12" s="91" customFormat="1">
      <c r="A753"/>
      <c r="B753"/>
      <c r="C753" s="92"/>
      <c r="D753" s="96"/>
      <c r="E753" s="96"/>
      <c r="K753" s="93"/>
      <c r="L753" s="137"/>
    </row>
    <row r="754" spans="1:12" s="91" customFormat="1">
      <c r="A754"/>
      <c r="B754"/>
      <c r="C754" s="92"/>
      <c r="D754" s="96"/>
      <c r="E754" s="96"/>
      <c r="K754" s="93"/>
      <c r="L754" s="137"/>
    </row>
    <row r="755" spans="1:12" s="91" customFormat="1">
      <c r="A755"/>
      <c r="B755"/>
      <c r="C755" s="92"/>
      <c r="D755" s="96"/>
      <c r="E755" s="96"/>
      <c r="K755" s="93"/>
      <c r="L755" s="137"/>
    </row>
    <row r="756" spans="1:12" s="91" customFormat="1">
      <c r="A756"/>
      <c r="B756"/>
      <c r="C756" s="92"/>
      <c r="D756" s="96"/>
      <c r="E756" s="96"/>
      <c r="K756" s="93"/>
      <c r="L756" s="137"/>
    </row>
    <row r="757" spans="1:12" s="91" customFormat="1">
      <c r="A757"/>
      <c r="B757"/>
      <c r="C757" s="92"/>
      <c r="D757" s="96"/>
      <c r="E757" s="96"/>
      <c r="K757" s="93"/>
      <c r="L757" s="137"/>
    </row>
    <row r="758" spans="1:12" s="91" customFormat="1">
      <c r="A758"/>
      <c r="B758"/>
      <c r="C758" s="92"/>
      <c r="D758" s="96"/>
      <c r="E758" s="96"/>
      <c r="K758" s="93"/>
      <c r="L758" s="137"/>
    </row>
    <row r="759" spans="1:12" s="91" customFormat="1">
      <c r="A759"/>
      <c r="B759"/>
      <c r="C759" s="92"/>
      <c r="D759" s="96"/>
      <c r="E759" s="96"/>
      <c r="K759" s="93"/>
      <c r="L759" s="137"/>
    </row>
    <row r="760" spans="1:12" s="91" customFormat="1">
      <c r="A760"/>
      <c r="B760"/>
      <c r="C760" s="92"/>
      <c r="D760" s="96"/>
      <c r="E760" s="96"/>
      <c r="K760" s="93"/>
      <c r="L760" s="137"/>
    </row>
    <row r="761" spans="1:12" s="91" customFormat="1">
      <c r="A761"/>
      <c r="B761"/>
      <c r="C761" s="92"/>
      <c r="D761" s="96"/>
      <c r="E761" s="96"/>
      <c r="K761" s="93"/>
      <c r="L761" s="137"/>
    </row>
    <row r="762" spans="1:12" s="91" customFormat="1">
      <c r="A762"/>
      <c r="B762"/>
      <c r="C762" s="92"/>
      <c r="D762" s="96"/>
      <c r="E762" s="96"/>
      <c r="K762" s="93"/>
      <c r="L762" s="137"/>
    </row>
    <row r="763" spans="1:12" s="91" customFormat="1">
      <c r="A763"/>
      <c r="B763"/>
      <c r="C763" s="92"/>
      <c r="D763" s="96"/>
      <c r="E763" s="96"/>
      <c r="K763" s="93"/>
      <c r="L763" s="137"/>
    </row>
    <row r="764" spans="1:12" s="91" customFormat="1">
      <c r="A764"/>
      <c r="B764"/>
      <c r="C764" s="92"/>
      <c r="D764" s="96"/>
      <c r="E764" s="96"/>
      <c r="K764" s="93"/>
      <c r="L764" s="137"/>
    </row>
    <row r="765" spans="1:12" s="91" customFormat="1">
      <c r="A765"/>
      <c r="B765"/>
      <c r="C765" s="92"/>
      <c r="D765" s="96"/>
      <c r="E765" s="96"/>
      <c r="K765" s="93"/>
      <c r="L765" s="137"/>
    </row>
    <row r="766" spans="1:12" s="91" customFormat="1">
      <c r="A766"/>
      <c r="B766"/>
      <c r="C766" s="92"/>
      <c r="D766" s="96"/>
      <c r="E766" s="96"/>
      <c r="K766" s="93"/>
      <c r="L766" s="137"/>
    </row>
    <row r="767" spans="1:12" s="91" customFormat="1">
      <c r="A767"/>
      <c r="B767"/>
      <c r="C767" s="92"/>
      <c r="D767" s="96"/>
      <c r="E767" s="96"/>
      <c r="K767" s="93"/>
      <c r="L767" s="137"/>
    </row>
    <row r="768" spans="1:12" s="91" customFormat="1">
      <c r="A768"/>
      <c r="B768"/>
      <c r="C768" s="92"/>
      <c r="D768" s="96"/>
      <c r="E768" s="96"/>
      <c r="K768" s="93"/>
      <c r="L768" s="137"/>
    </row>
    <row r="769" spans="1:12" s="91" customFormat="1">
      <c r="A769"/>
      <c r="B769"/>
      <c r="C769" s="92"/>
      <c r="D769" s="96"/>
      <c r="E769" s="96"/>
      <c r="K769" s="93"/>
      <c r="L769" s="137"/>
    </row>
    <row r="770" spans="1:12" s="91" customFormat="1">
      <c r="A770"/>
      <c r="B770"/>
      <c r="C770" s="92"/>
      <c r="D770" s="96"/>
      <c r="E770" s="96"/>
      <c r="K770" s="93"/>
      <c r="L770" s="137"/>
    </row>
    <row r="771" spans="1:12" s="91" customFormat="1">
      <c r="A771"/>
      <c r="B771"/>
      <c r="C771" s="92"/>
      <c r="D771" s="96"/>
      <c r="E771" s="96"/>
      <c r="K771" s="93"/>
      <c r="L771" s="137"/>
    </row>
    <row r="772" spans="1:12" s="91" customFormat="1">
      <c r="A772"/>
      <c r="B772"/>
      <c r="C772" s="92"/>
      <c r="D772" s="96"/>
      <c r="E772" s="96"/>
      <c r="K772" s="93"/>
      <c r="L772" s="137"/>
    </row>
    <row r="773" spans="1:12" s="91" customFormat="1">
      <c r="A773"/>
      <c r="B773"/>
      <c r="C773" s="92"/>
      <c r="D773" s="96"/>
      <c r="E773" s="96"/>
      <c r="K773" s="93"/>
      <c r="L773" s="137"/>
    </row>
    <row r="774" spans="1:12" s="91" customFormat="1">
      <c r="A774"/>
      <c r="B774"/>
      <c r="C774" s="92"/>
      <c r="D774" s="96"/>
      <c r="E774" s="96"/>
      <c r="K774" s="93"/>
      <c r="L774" s="137"/>
    </row>
    <row r="775" spans="1:12" s="91" customFormat="1">
      <c r="A775"/>
      <c r="B775"/>
      <c r="C775" s="92"/>
      <c r="D775" s="96"/>
      <c r="E775" s="96"/>
      <c r="K775" s="93"/>
      <c r="L775" s="137"/>
    </row>
    <row r="776" spans="1:12" s="91" customFormat="1">
      <c r="A776"/>
      <c r="B776"/>
      <c r="C776" s="92"/>
      <c r="D776" s="96"/>
      <c r="E776" s="96"/>
      <c r="K776" s="93"/>
      <c r="L776" s="137"/>
    </row>
    <row r="777" spans="1:12" s="91" customFormat="1">
      <c r="A777"/>
      <c r="B777"/>
      <c r="C777" s="92"/>
      <c r="D777" s="96"/>
      <c r="E777" s="96"/>
      <c r="K777" s="93"/>
      <c r="L777" s="137"/>
    </row>
    <row r="778" spans="1:12" s="91" customFormat="1">
      <c r="A778"/>
      <c r="B778"/>
      <c r="C778" s="92"/>
      <c r="D778" s="96"/>
      <c r="E778" s="96"/>
      <c r="K778" s="93"/>
      <c r="L778" s="137"/>
    </row>
    <row r="779" spans="1:12" s="91" customFormat="1">
      <c r="A779"/>
      <c r="B779"/>
      <c r="C779" s="92"/>
      <c r="D779" s="96"/>
      <c r="E779" s="96"/>
      <c r="K779" s="93"/>
      <c r="L779" s="137"/>
    </row>
    <row r="780" spans="1:12" s="91" customFormat="1">
      <c r="A780"/>
      <c r="B780"/>
      <c r="C780" s="92"/>
      <c r="D780" s="96"/>
      <c r="E780" s="96"/>
      <c r="K780" s="93"/>
      <c r="L780" s="137"/>
    </row>
    <row r="781" spans="1:12" s="91" customFormat="1">
      <c r="A781"/>
      <c r="B781"/>
      <c r="C781" s="92"/>
      <c r="D781" s="96"/>
      <c r="E781" s="96"/>
      <c r="K781" s="93"/>
      <c r="L781" s="137"/>
    </row>
    <row r="782" spans="1:12" s="91" customFormat="1">
      <c r="A782"/>
      <c r="B782"/>
      <c r="C782" s="92"/>
      <c r="D782" s="96"/>
      <c r="E782" s="96"/>
      <c r="K782" s="93"/>
      <c r="L782" s="137"/>
    </row>
    <row r="783" spans="1:12" s="91" customFormat="1">
      <c r="A783"/>
      <c r="B783"/>
      <c r="C783" s="92"/>
      <c r="D783" s="96"/>
      <c r="E783" s="96"/>
      <c r="K783" s="93"/>
      <c r="L783" s="137"/>
    </row>
    <row r="784" spans="1:12" s="91" customFormat="1">
      <c r="A784"/>
      <c r="B784"/>
      <c r="C784" s="92"/>
      <c r="D784" s="96"/>
      <c r="E784" s="96"/>
      <c r="K784" s="93"/>
      <c r="L784" s="137"/>
    </row>
    <row r="785" spans="1:12" s="91" customFormat="1">
      <c r="A785"/>
      <c r="B785"/>
      <c r="C785" s="92"/>
      <c r="D785" s="96"/>
      <c r="E785" s="96"/>
      <c r="K785" s="93"/>
      <c r="L785" s="137"/>
    </row>
    <row r="786" spans="1:12" s="91" customFormat="1">
      <c r="A786"/>
      <c r="B786"/>
      <c r="C786" s="92"/>
      <c r="D786" s="96"/>
      <c r="E786" s="96"/>
      <c r="K786" s="93"/>
      <c r="L786" s="137"/>
    </row>
    <row r="787" spans="1:12" s="91" customFormat="1">
      <c r="A787"/>
      <c r="B787"/>
      <c r="C787" s="92"/>
      <c r="D787" s="96"/>
      <c r="E787" s="96"/>
      <c r="K787" s="93"/>
      <c r="L787" s="137"/>
    </row>
    <row r="788" spans="1:12" s="91" customFormat="1">
      <c r="A788"/>
      <c r="B788"/>
      <c r="C788" s="92"/>
      <c r="D788" s="96"/>
      <c r="E788" s="96"/>
      <c r="K788" s="93"/>
      <c r="L788" s="137"/>
    </row>
    <row r="789" spans="1:12" s="91" customFormat="1">
      <c r="A789"/>
      <c r="B789"/>
      <c r="C789" s="92"/>
      <c r="D789" s="96"/>
      <c r="E789" s="96"/>
      <c r="K789" s="93"/>
      <c r="L789" s="137"/>
    </row>
    <row r="790" spans="1:12" s="91" customFormat="1">
      <c r="A790"/>
      <c r="B790"/>
      <c r="C790" s="92"/>
      <c r="D790" s="96"/>
      <c r="E790" s="96"/>
      <c r="K790" s="93"/>
      <c r="L790" s="137"/>
    </row>
    <row r="791" spans="1:12" s="91" customFormat="1">
      <c r="A791"/>
      <c r="B791"/>
      <c r="C791" s="92"/>
      <c r="D791" s="96"/>
      <c r="E791" s="96"/>
      <c r="K791" s="93"/>
      <c r="L791" s="137"/>
    </row>
    <row r="792" spans="1:12" s="91" customFormat="1">
      <c r="A792"/>
      <c r="B792"/>
      <c r="C792" s="92"/>
      <c r="D792" s="96"/>
      <c r="E792" s="96"/>
      <c r="K792" s="93"/>
      <c r="L792" s="137"/>
    </row>
    <row r="793" spans="1:12" s="91" customFormat="1">
      <c r="A793"/>
      <c r="B793"/>
      <c r="C793" s="92"/>
      <c r="D793" s="96"/>
      <c r="E793" s="96"/>
      <c r="K793" s="93"/>
      <c r="L793" s="137"/>
    </row>
    <row r="794" spans="1:12" s="91" customFormat="1">
      <c r="A794"/>
      <c r="B794"/>
      <c r="C794" s="92"/>
      <c r="D794" s="96"/>
      <c r="E794" s="96"/>
      <c r="K794" s="93"/>
      <c r="L794" s="137"/>
    </row>
    <row r="795" spans="1:12" s="91" customFormat="1">
      <c r="A795"/>
      <c r="B795"/>
      <c r="C795" s="92"/>
      <c r="D795" s="96"/>
      <c r="E795" s="96"/>
      <c r="K795" s="93"/>
      <c r="L795" s="137"/>
    </row>
    <row r="796" spans="1:12" s="91" customFormat="1">
      <c r="A796"/>
      <c r="B796"/>
      <c r="C796" s="92"/>
      <c r="D796" s="96"/>
      <c r="E796" s="96"/>
      <c r="K796" s="93"/>
      <c r="L796" s="137"/>
    </row>
    <row r="797" spans="1:12" s="91" customFormat="1">
      <c r="A797"/>
      <c r="B797"/>
      <c r="C797" s="92"/>
      <c r="D797" s="96"/>
      <c r="E797" s="96"/>
      <c r="K797" s="93"/>
      <c r="L797" s="137"/>
    </row>
    <row r="798" spans="1:12" s="91" customFormat="1">
      <c r="A798"/>
      <c r="B798"/>
      <c r="C798" s="92"/>
      <c r="D798" s="96"/>
      <c r="E798" s="96"/>
      <c r="K798" s="93"/>
      <c r="L798" s="137"/>
    </row>
    <row r="799" spans="1:12" s="91" customFormat="1">
      <c r="A799"/>
      <c r="B799"/>
      <c r="C799" s="92"/>
      <c r="D799" s="96"/>
      <c r="E799" s="96"/>
      <c r="K799" s="93"/>
      <c r="L799" s="137"/>
    </row>
    <row r="800" spans="1:12" s="91" customFormat="1">
      <c r="A800"/>
      <c r="B800"/>
      <c r="C800" s="92"/>
      <c r="D800" s="96"/>
      <c r="E800" s="96"/>
      <c r="K800" s="93"/>
      <c r="L800" s="137"/>
    </row>
    <row r="801" spans="1:12" s="91" customFormat="1">
      <c r="A801"/>
      <c r="B801"/>
      <c r="C801" s="92"/>
      <c r="D801" s="96"/>
      <c r="E801" s="96"/>
      <c r="K801" s="93"/>
      <c r="L801" s="137"/>
    </row>
    <row r="802" spans="1:12" s="91" customFormat="1">
      <c r="A802"/>
      <c r="B802"/>
      <c r="C802" s="92"/>
      <c r="D802" s="96"/>
      <c r="E802" s="96"/>
      <c r="K802" s="93"/>
      <c r="L802" s="137"/>
    </row>
    <row r="803" spans="1:12" s="91" customFormat="1">
      <c r="A803"/>
      <c r="B803"/>
      <c r="C803" s="92"/>
      <c r="D803" s="96"/>
      <c r="E803" s="96"/>
      <c r="K803" s="93"/>
      <c r="L803" s="137"/>
    </row>
    <row r="804" spans="1:12" s="91" customFormat="1">
      <c r="A804"/>
      <c r="B804"/>
      <c r="C804" s="92"/>
      <c r="D804" s="96"/>
      <c r="E804" s="96"/>
      <c r="K804" s="93"/>
      <c r="L804" s="137"/>
    </row>
    <row r="805" spans="1:12" s="91" customFormat="1">
      <c r="A805"/>
      <c r="B805"/>
      <c r="C805" s="92"/>
      <c r="D805" s="96"/>
      <c r="E805" s="96"/>
      <c r="K805" s="93"/>
      <c r="L805" s="137"/>
    </row>
    <row r="806" spans="1:12" s="91" customFormat="1">
      <c r="A806"/>
      <c r="B806"/>
      <c r="C806" s="92"/>
      <c r="D806" s="96"/>
      <c r="E806" s="96"/>
      <c r="K806" s="93"/>
      <c r="L806" s="137"/>
    </row>
    <row r="807" spans="1:12" s="91" customFormat="1">
      <c r="A807"/>
      <c r="B807"/>
      <c r="C807" s="92"/>
      <c r="D807" s="96"/>
      <c r="E807" s="96"/>
      <c r="K807" s="93"/>
      <c r="L807" s="137"/>
    </row>
    <row r="808" spans="1:12" s="91" customFormat="1">
      <c r="A808"/>
      <c r="B808"/>
      <c r="C808" s="92"/>
      <c r="D808" s="96"/>
      <c r="E808" s="96"/>
      <c r="K808" s="93"/>
      <c r="L808" s="137"/>
    </row>
    <row r="809" spans="1:12" s="91" customFormat="1">
      <c r="A809"/>
      <c r="B809"/>
      <c r="C809" s="92"/>
      <c r="D809" s="96"/>
      <c r="E809" s="96"/>
      <c r="K809" s="93"/>
      <c r="L809" s="137"/>
    </row>
    <row r="810" spans="1:12" s="91" customFormat="1">
      <c r="A810"/>
      <c r="B810"/>
      <c r="C810" s="92"/>
      <c r="D810" s="96"/>
      <c r="E810" s="96"/>
      <c r="K810" s="93"/>
      <c r="L810" s="137"/>
    </row>
    <row r="811" spans="1:12" s="91" customFormat="1">
      <c r="A811"/>
      <c r="B811"/>
      <c r="C811" s="92"/>
      <c r="D811" s="96"/>
      <c r="E811" s="96"/>
      <c r="K811" s="93"/>
      <c r="L811" s="137"/>
    </row>
    <row r="812" spans="1:12" s="91" customFormat="1">
      <c r="A812"/>
      <c r="B812"/>
      <c r="C812" s="92"/>
      <c r="D812" s="96"/>
      <c r="E812" s="96"/>
      <c r="K812" s="93"/>
      <c r="L812" s="137"/>
    </row>
    <row r="813" spans="1:12" s="91" customFormat="1">
      <c r="A813"/>
      <c r="B813"/>
      <c r="C813" s="92"/>
      <c r="D813" s="96"/>
      <c r="E813" s="96"/>
      <c r="K813" s="93"/>
      <c r="L813" s="137"/>
    </row>
    <row r="814" spans="1:12" s="91" customFormat="1">
      <c r="A814"/>
      <c r="B814"/>
      <c r="C814" s="92"/>
      <c r="D814" s="96"/>
      <c r="E814" s="96"/>
      <c r="K814" s="93"/>
      <c r="L814" s="137"/>
    </row>
    <row r="815" spans="1:12" s="91" customFormat="1">
      <c r="A815"/>
      <c r="B815"/>
      <c r="C815" s="92"/>
      <c r="D815" s="96"/>
      <c r="E815" s="96"/>
      <c r="K815" s="93"/>
      <c r="L815" s="137"/>
    </row>
    <row r="816" spans="1:12" s="91" customFormat="1">
      <c r="A816"/>
      <c r="B816"/>
      <c r="C816" s="92"/>
      <c r="D816" s="96"/>
      <c r="E816" s="96"/>
      <c r="K816" s="93"/>
      <c r="L816" s="137"/>
    </row>
    <row r="817" spans="1:12" s="91" customFormat="1">
      <c r="A817"/>
      <c r="B817"/>
      <c r="C817" s="92"/>
      <c r="D817" s="96"/>
      <c r="E817" s="96"/>
      <c r="K817" s="93"/>
      <c r="L817" s="137"/>
    </row>
    <row r="818" spans="1:12" s="91" customFormat="1">
      <c r="A818"/>
      <c r="B818"/>
      <c r="C818" s="92"/>
      <c r="D818" s="96"/>
      <c r="E818" s="96"/>
      <c r="K818" s="93"/>
      <c r="L818" s="137"/>
    </row>
    <row r="819" spans="1:12" s="91" customFormat="1">
      <c r="A819"/>
      <c r="B819"/>
      <c r="C819" s="92"/>
      <c r="D819" s="96"/>
      <c r="E819" s="96"/>
      <c r="K819" s="93"/>
      <c r="L819" s="137"/>
    </row>
    <row r="820" spans="1:12" s="91" customFormat="1">
      <c r="A820"/>
      <c r="B820"/>
      <c r="C820" s="92"/>
      <c r="D820" s="96"/>
      <c r="E820" s="96"/>
      <c r="K820" s="93"/>
      <c r="L820" s="137"/>
    </row>
    <row r="821" spans="1:12" s="91" customFormat="1">
      <c r="A821"/>
      <c r="B821"/>
      <c r="C821" s="92"/>
      <c r="D821" s="96"/>
      <c r="E821" s="96"/>
      <c r="K821" s="93"/>
      <c r="L821" s="137"/>
    </row>
    <row r="822" spans="1:12" s="91" customFormat="1">
      <c r="A822"/>
      <c r="B822"/>
      <c r="C822" s="92"/>
      <c r="D822" s="96"/>
      <c r="E822" s="96"/>
      <c r="K822" s="93"/>
      <c r="L822" s="137"/>
    </row>
    <row r="823" spans="1:12" s="91" customFormat="1">
      <c r="A823"/>
      <c r="B823"/>
      <c r="C823" s="92"/>
      <c r="D823" s="96"/>
      <c r="E823" s="96"/>
      <c r="K823" s="93"/>
      <c r="L823" s="137"/>
    </row>
    <row r="824" spans="1:12" s="91" customFormat="1">
      <c r="A824"/>
      <c r="B824"/>
      <c r="C824" s="92"/>
      <c r="D824" s="96"/>
      <c r="E824" s="96"/>
      <c r="K824" s="93"/>
      <c r="L824" s="137"/>
    </row>
    <row r="825" spans="1:12" s="91" customFormat="1">
      <c r="A825"/>
      <c r="B825"/>
      <c r="C825" s="92"/>
      <c r="D825" s="96"/>
      <c r="E825" s="96"/>
      <c r="K825" s="93"/>
      <c r="L825" s="137"/>
    </row>
    <row r="826" spans="1:12" s="91" customFormat="1">
      <c r="A826"/>
      <c r="B826"/>
      <c r="C826" s="92"/>
      <c r="D826" s="96"/>
      <c r="E826" s="96"/>
      <c r="K826" s="93"/>
      <c r="L826" s="137"/>
    </row>
    <row r="827" spans="1:12" s="91" customFormat="1">
      <c r="A827"/>
      <c r="B827"/>
      <c r="C827" s="92"/>
      <c r="D827" s="96"/>
      <c r="E827" s="96"/>
      <c r="K827" s="93"/>
      <c r="L827" s="137"/>
    </row>
    <row r="828" spans="1:12" s="91" customFormat="1">
      <c r="A828"/>
      <c r="B828"/>
      <c r="C828" s="92"/>
      <c r="D828" s="96"/>
      <c r="E828" s="96"/>
      <c r="K828" s="93"/>
      <c r="L828" s="137"/>
    </row>
    <row r="829" spans="1:12" s="91" customFormat="1">
      <c r="A829"/>
      <c r="B829"/>
      <c r="C829" s="92"/>
      <c r="D829" s="96"/>
      <c r="E829" s="96"/>
      <c r="K829" s="93"/>
      <c r="L829" s="137"/>
    </row>
    <row r="830" spans="1:12" s="91" customFormat="1">
      <c r="A830"/>
      <c r="B830"/>
      <c r="C830" s="92"/>
      <c r="D830" s="96"/>
      <c r="E830" s="96"/>
      <c r="K830" s="93"/>
      <c r="L830" s="137"/>
    </row>
    <row r="831" spans="1:12" s="91" customFormat="1">
      <c r="A831"/>
      <c r="B831"/>
      <c r="C831" s="92"/>
      <c r="D831" s="96"/>
      <c r="E831" s="96"/>
      <c r="K831" s="93"/>
      <c r="L831" s="137"/>
    </row>
    <row r="832" spans="1:12" s="91" customFormat="1">
      <c r="A832"/>
      <c r="B832"/>
      <c r="C832" s="92"/>
      <c r="D832" s="96"/>
      <c r="E832" s="96"/>
      <c r="K832" s="93"/>
      <c r="L832" s="137"/>
    </row>
    <row r="833" spans="1:12" s="91" customFormat="1">
      <c r="A833"/>
      <c r="B833"/>
      <c r="C833" s="92"/>
      <c r="D833" s="96"/>
      <c r="E833" s="96"/>
      <c r="K833" s="93"/>
      <c r="L833" s="137"/>
    </row>
    <row r="834" spans="1:12" s="91" customFormat="1">
      <c r="A834"/>
      <c r="B834"/>
      <c r="C834" s="92"/>
      <c r="D834" s="96"/>
      <c r="E834" s="96"/>
      <c r="K834" s="93"/>
      <c r="L834" s="137"/>
    </row>
    <row r="835" spans="1:12" s="91" customFormat="1">
      <c r="A835"/>
      <c r="B835"/>
      <c r="C835" s="92"/>
      <c r="D835" s="96"/>
      <c r="E835" s="96"/>
      <c r="K835" s="93"/>
      <c r="L835" s="137"/>
    </row>
    <row r="836" spans="1:12" s="91" customFormat="1">
      <c r="A836"/>
      <c r="B836"/>
      <c r="C836" s="92"/>
      <c r="D836" s="96"/>
      <c r="E836" s="96"/>
      <c r="K836" s="93"/>
      <c r="L836" s="137"/>
    </row>
    <row r="837" spans="1:12" s="91" customFormat="1">
      <c r="A837"/>
      <c r="B837"/>
      <c r="C837" s="92"/>
      <c r="D837" s="96"/>
      <c r="E837" s="96"/>
      <c r="K837" s="93"/>
      <c r="L837" s="137"/>
    </row>
    <row r="838" spans="1:12" s="91" customFormat="1">
      <c r="A838"/>
      <c r="B838"/>
      <c r="C838" s="92"/>
      <c r="D838" s="96"/>
      <c r="E838" s="96"/>
      <c r="K838" s="93"/>
      <c r="L838" s="137"/>
    </row>
    <row r="839" spans="1:12" s="91" customFormat="1">
      <c r="A839"/>
      <c r="B839"/>
      <c r="C839" s="92"/>
      <c r="D839" s="96"/>
      <c r="E839" s="96"/>
      <c r="K839" s="93"/>
      <c r="L839" s="137"/>
    </row>
    <row r="840" spans="1:12" s="91" customFormat="1">
      <c r="A840"/>
      <c r="B840"/>
      <c r="C840" s="92"/>
      <c r="D840" s="96"/>
      <c r="E840" s="96"/>
      <c r="K840" s="93"/>
      <c r="L840" s="137"/>
    </row>
    <row r="841" spans="1:12" s="91" customFormat="1">
      <c r="A841"/>
      <c r="B841"/>
      <c r="C841" s="92"/>
      <c r="D841" s="96"/>
      <c r="E841" s="96"/>
      <c r="K841" s="93"/>
      <c r="L841" s="137"/>
    </row>
    <row r="842" spans="1:12" s="91" customFormat="1">
      <c r="A842"/>
      <c r="B842"/>
      <c r="C842" s="92"/>
      <c r="D842" s="96"/>
      <c r="E842" s="96"/>
      <c r="K842" s="93"/>
      <c r="L842" s="137"/>
    </row>
    <row r="843" spans="1:12" s="91" customFormat="1">
      <c r="A843"/>
      <c r="B843"/>
      <c r="C843" s="92"/>
      <c r="D843" s="96"/>
      <c r="E843" s="96"/>
      <c r="K843" s="93"/>
      <c r="L843" s="137"/>
    </row>
    <row r="844" spans="1:12" s="91" customFormat="1">
      <c r="A844"/>
      <c r="B844"/>
      <c r="C844" s="92"/>
      <c r="D844" s="96"/>
      <c r="E844" s="96"/>
      <c r="K844" s="93"/>
      <c r="L844" s="137"/>
    </row>
    <row r="845" spans="1:12" s="91" customFormat="1">
      <c r="A845"/>
      <c r="B845"/>
      <c r="C845" s="92"/>
      <c r="D845" s="96"/>
      <c r="E845" s="96"/>
      <c r="K845" s="93"/>
      <c r="L845" s="137"/>
    </row>
    <row r="846" spans="1:12" s="91" customFormat="1">
      <c r="A846"/>
      <c r="B846"/>
      <c r="C846" s="92"/>
      <c r="D846" s="96"/>
      <c r="E846" s="96"/>
      <c r="K846" s="93"/>
      <c r="L846" s="137"/>
    </row>
    <row r="847" spans="1:12" s="91" customFormat="1">
      <c r="A847"/>
      <c r="B847"/>
      <c r="C847" s="92"/>
      <c r="D847" s="96"/>
      <c r="E847" s="96"/>
      <c r="K847" s="93"/>
      <c r="L847" s="137"/>
    </row>
    <row r="848" spans="1:12" s="91" customFormat="1">
      <c r="A848"/>
      <c r="B848"/>
      <c r="C848" s="92"/>
      <c r="D848" s="96"/>
      <c r="E848" s="96"/>
      <c r="K848" s="93"/>
      <c r="L848" s="137"/>
    </row>
    <row r="849" spans="1:12" s="91" customFormat="1">
      <c r="A849"/>
      <c r="B849"/>
      <c r="C849" s="92"/>
      <c r="D849" s="96"/>
      <c r="E849" s="96"/>
      <c r="K849" s="93"/>
      <c r="L849" s="137"/>
    </row>
    <row r="850" spans="1:12" s="91" customFormat="1">
      <c r="A850"/>
      <c r="B850"/>
      <c r="C850" s="92"/>
      <c r="D850" s="96"/>
      <c r="E850" s="96"/>
      <c r="K850" s="93"/>
      <c r="L850" s="137"/>
    </row>
    <row r="851" spans="1:12" s="91" customFormat="1">
      <c r="A851"/>
      <c r="B851"/>
      <c r="C851" s="92"/>
      <c r="D851" s="96"/>
      <c r="E851" s="96"/>
      <c r="K851" s="93"/>
      <c r="L851" s="137"/>
    </row>
    <row r="852" spans="1:12" s="91" customFormat="1">
      <c r="A852"/>
      <c r="B852"/>
      <c r="C852" s="92"/>
      <c r="D852" s="96"/>
      <c r="E852" s="96"/>
      <c r="K852" s="93"/>
      <c r="L852" s="137"/>
    </row>
    <row r="853" spans="1:12" s="91" customFormat="1">
      <c r="A853"/>
      <c r="B853"/>
      <c r="C853" s="92"/>
      <c r="D853" s="96"/>
      <c r="E853" s="96"/>
      <c r="K853" s="93"/>
      <c r="L853" s="137"/>
    </row>
    <row r="854" spans="1:12" s="91" customFormat="1">
      <c r="A854"/>
      <c r="B854"/>
      <c r="C854" s="92"/>
      <c r="D854" s="96"/>
      <c r="E854" s="96"/>
      <c r="K854" s="93"/>
      <c r="L854" s="137"/>
    </row>
    <row r="855" spans="1:12" s="91" customFormat="1">
      <c r="A855"/>
      <c r="B855"/>
      <c r="C855" s="92"/>
      <c r="D855" s="96"/>
      <c r="E855" s="96"/>
      <c r="K855" s="93"/>
      <c r="L855" s="137"/>
    </row>
    <row r="856" spans="1:12" s="91" customFormat="1">
      <c r="A856"/>
      <c r="B856"/>
      <c r="C856" s="92"/>
      <c r="D856" s="96"/>
      <c r="E856" s="96"/>
      <c r="K856" s="93"/>
      <c r="L856" s="137"/>
    </row>
    <row r="857" spans="1:12" s="91" customFormat="1">
      <c r="A857"/>
      <c r="B857"/>
      <c r="C857" s="92"/>
      <c r="D857" s="96"/>
      <c r="E857" s="96"/>
      <c r="K857" s="93"/>
      <c r="L857" s="137"/>
    </row>
    <row r="858" spans="1:12" s="91" customFormat="1">
      <c r="A858"/>
      <c r="B858"/>
      <c r="C858" s="92"/>
      <c r="D858" s="96"/>
      <c r="E858" s="96"/>
      <c r="K858" s="93"/>
      <c r="L858" s="137"/>
    </row>
    <row r="859" spans="1:12" s="91" customFormat="1">
      <c r="A859"/>
      <c r="B859"/>
      <c r="C859" s="92"/>
      <c r="D859" s="96"/>
      <c r="E859" s="96"/>
      <c r="K859" s="93"/>
      <c r="L859" s="137"/>
    </row>
    <row r="860" spans="1:12" s="91" customFormat="1">
      <c r="A860"/>
      <c r="B860"/>
      <c r="C860" s="92"/>
      <c r="D860" s="96"/>
      <c r="E860" s="96"/>
      <c r="K860" s="93"/>
      <c r="L860" s="137"/>
    </row>
    <row r="861" spans="1:12" s="91" customFormat="1">
      <c r="A861"/>
      <c r="B861"/>
      <c r="C861" s="92"/>
      <c r="D861" s="96"/>
      <c r="E861" s="96"/>
      <c r="K861" s="93"/>
      <c r="L861" s="137"/>
    </row>
    <row r="862" spans="1:12" s="91" customFormat="1">
      <c r="A862"/>
      <c r="B862"/>
      <c r="C862" s="92"/>
      <c r="D862" s="96"/>
      <c r="E862" s="96"/>
      <c r="K862" s="93"/>
      <c r="L862" s="137"/>
    </row>
    <row r="863" spans="1:12" s="91" customFormat="1">
      <c r="A863"/>
      <c r="B863"/>
      <c r="C863" s="92"/>
      <c r="D863" s="96"/>
      <c r="E863" s="96"/>
      <c r="K863" s="93"/>
      <c r="L863" s="137"/>
    </row>
    <row r="864" spans="1:12" s="91" customFormat="1">
      <c r="A864"/>
      <c r="B864"/>
      <c r="C864" s="92"/>
      <c r="D864" s="96"/>
      <c r="E864" s="96"/>
      <c r="K864" s="93"/>
      <c r="L864" s="137"/>
    </row>
    <row r="865" spans="1:12" s="91" customFormat="1">
      <c r="A865"/>
      <c r="B865"/>
      <c r="C865" s="92"/>
      <c r="D865" s="96"/>
      <c r="E865" s="96"/>
      <c r="K865" s="93"/>
      <c r="L865" s="137"/>
    </row>
    <row r="866" spans="1:12" s="91" customFormat="1">
      <c r="A866"/>
      <c r="B866"/>
      <c r="C866" s="92"/>
      <c r="D866" s="96"/>
      <c r="E866" s="96"/>
      <c r="K866" s="93"/>
      <c r="L866" s="137"/>
    </row>
    <row r="867" spans="1:12" s="91" customFormat="1">
      <c r="A867"/>
      <c r="B867"/>
      <c r="C867" s="92"/>
      <c r="D867" s="96"/>
      <c r="E867" s="96"/>
      <c r="K867" s="93"/>
      <c r="L867" s="137"/>
    </row>
    <row r="868" spans="1:12" s="91" customFormat="1">
      <c r="A868"/>
      <c r="B868"/>
      <c r="C868" s="92"/>
      <c r="D868" s="96"/>
      <c r="E868" s="96"/>
      <c r="K868" s="93"/>
      <c r="L868" s="137"/>
    </row>
    <row r="869" spans="1:12" s="91" customFormat="1">
      <c r="A869"/>
      <c r="B869"/>
      <c r="C869" s="92"/>
      <c r="D869" s="96"/>
      <c r="E869" s="96"/>
      <c r="K869" s="93"/>
      <c r="L869" s="137"/>
    </row>
    <row r="870" spans="1:12" s="91" customFormat="1">
      <c r="A870"/>
      <c r="B870"/>
      <c r="C870" s="92"/>
      <c r="D870" s="96"/>
      <c r="E870" s="96"/>
      <c r="K870" s="93"/>
      <c r="L870" s="137"/>
    </row>
    <row r="871" spans="1:12" s="91" customFormat="1">
      <c r="A871"/>
      <c r="B871"/>
      <c r="C871" s="92"/>
      <c r="D871" s="96"/>
      <c r="E871" s="96"/>
      <c r="K871" s="93"/>
      <c r="L871" s="137"/>
    </row>
    <row r="872" spans="1:12" s="91" customFormat="1">
      <c r="A872"/>
      <c r="B872"/>
      <c r="C872" s="92"/>
      <c r="D872" s="96"/>
      <c r="E872" s="96"/>
      <c r="K872" s="93"/>
      <c r="L872" s="137"/>
    </row>
    <row r="873" spans="1:12" s="91" customFormat="1">
      <c r="A873"/>
      <c r="B873"/>
      <c r="C873" s="92"/>
      <c r="D873" s="96"/>
      <c r="E873" s="96"/>
      <c r="K873" s="93"/>
      <c r="L873" s="137"/>
    </row>
    <row r="874" spans="1:12" s="91" customFormat="1">
      <c r="A874"/>
      <c r="B874"/>
      <c r="C874" s="92"/>
      <c r="D874" s="96"/>
      <c r="E874" s="96"/>
      <c r="K874" s="93"/>
      <c r="L874" s="137"/>
    </row>
    <row r="875" spans="1:12" s="91" customFormat="1">
      <c r="A875"/>
      <c r="B875"/>
      <c r="C875" s="92"/>
      <c r="D875" s="96"/>
      <c r="E875" s="96"/>
      <c r="K875" s="93"/>
      <c r="L875" s="137"/>
    </row>
    <row r="876" spans="1:12" s="91" customFormat="1">
      <c r="A876"/>
      <c r="B876"/>
      <c r="C876" s="92"/>
      <c r="D876" s="96"/>
      <c r="E876" s="96"/>
      <c r="K876" s="93"/>
      <c r="L876" s="137"/>
    </row>
    <row r="877" spans="1:12" s="91" customFormat="1">
      <c r="A877"/>
      <c r="B877"/>
      <c r="C877" s="92"/>
      <c r="D877" s="96"/>
      <c r="E877" s="96"/>
      <c r="K877" s="93"/>
      <c r="L877" s="137"/>
    </row>
    <row r="878" spans="1:12" s="91" customFormat="1">
      <c r="A878"/>
      <c r="B878"/>
      <c r="C878" s="92"/>
      <c r="D878" s="96"/>
      <c r="E878" s="96"/>
      <c r="K878" s="93"/>
      <c r="L878" s="137"/>
    </row>
    <row r="879" spans="1:12" s="91" customFormat="1">
      <c r="A879"/>
      <c r="B879"/>
      <c r="C879" s="92"/>
      <c r="D879" s="96"/>
      <c r="E879" s="96"/>
      <c r="K879" s="93"/>
      <c r="L879" s="137"/>
    </row>
    <row r="880" spans="1:12" s="91" customFormat="1">
      <c r="A880"/>
      <c r="B880"/>
      <c r="C880" s="92"/>
      <c r="D880" s="96"/>
      <c r="E880" s="96"/>
      <c r="K880" s="93"/>
      <c r="L880" s="137"/>
    </row>
    <row r="881" spans="1:12" s="91" customFormat="1">
      <c r="A881"/>
      <c r="B881"/>
      <c r="C881" s="92"/>
      <c r="D881" s="96"/>
      <c r="E881" s="96"/>
      <c r="K881" s="93"/>
      <c r="L881" s="137"/>
    </row>
    <row r="882" spans="1:12" s="91" customFormat="1">
      <c r="A882"/>
      <c r="B882"/>
      <c r="C882" s="92"/>
      <c r="D882" s="96"/>
      <c r="E882" s="96"/>
      <c r="K882" s="93"/>
      <c r="L882" s="137"/>
    </row>
    <row r="883" spans="1:12" s="91" customFormat="1">
      <c r="A883"/>
      <c r="B883"/>
      <c r="C883" s="92"/>
      <c r="D883" s="96"/>
      <c r="E883" s="96"/>
      <c r="K883" s="93"/>
      <c r="L883" s="137"/>
    </row>
    <row r="884" spans="1:12" s="91" customFormat="1">
      <c r="A884"/>
      <c r="B884"/>
      <c r="C884" s="92"/>
      <c r="D884" s="96"/>
      <c r="E884" s="96"/>
      <c r="K884" s="93"/>
      <c r="L884" s="137"/>
    </row>
    <row r="885" spans="1:12" s="91" customFormat="1">
      <c r="A885"/>
      <c r="B885"/>
      <c r="C885" s="92"/>
      <c r="D885" s="96"/>
      <c r="E885" s="96"/>
      <c r="K885" s="93"/>
      <c r="L885" s="137"/>
    </row>
    <row r="886" spans="1:12" s="91" customFormat="1">
      <c r="A886"/>
      <c r="B886"/>
      <c r="C886" s="92"/>
      <c r="D886" s="96"/>
      <c r="E886" s="96"/>
      <c r="K886" s="93"/>
      <c r="L886" s="137"/>
    </row>
    <row r="887" spans="1:12" s="91" customFormat="1">
      <c r="A887"/>
      <c r="B887"/>
      <c r="C887" s="92"/>
      <c r="D887" s="96"/>
      <c r="E887" s="96"/>
      <c r="K887" s="93"/>
      <c r="L887" s="137"/>
    </row>
    <row r="888" spans="1:12" s="91" customFormat="1">
      <c r="A888"/>
      <c r="B888"/>
      <c r="C888" s="92"/>
      <c r="D888" s="96"/>
      <c r="E888" s="96"/>
      <c r="K888" s="93"/>
      <c r="L888" s="137"/>
    </row>
    <row r="889" spans="1:12" s="91" customFormat="1">
      <c r="A889"/>
      <c r="B889"/>
      <c r="C889" s="92"/>
      <c r="D889" s="96"/>
      <c r="E889" s="96"/>
      <c r="K889" s="93"/>
      <c r="L889" s="137"/>
    </row>
    <row r="890" spans="1:12" s="91" customFormat="1">
      <c r="A890"/>
      <c r="B890"/>
      <c r="C890" s="92"/>
      <c r="D890" s="96"/>
      <c r="E890" s="96"/>
      <c r="K890" s="93"/>
      <c r="L890" s="137"/>
    </row>
    <row r="891" spans="1:12" s="91" customFormat="1">
      <c r="A891"/>
      <c r="B891"/>
      <c r="C891" s="92"/>
      <c r="D891" s="96"/>
      <c r="E891" s="96"/>
      <c r="K891" s="93"/>
      <c r="L891" s="137"/>
    </row>
    <row r="892" spans="1:12" s="91" customFormat="1">
      <c r="A892"/>
      <c r="B892"/>
      <c r="C892" s="92"/>
      <c r="D892" s="96"/>
      <c r="E892" s="96"/>
      <c r="K892" s="93"/>
      <c r="L892" s="137"/>
    </row>
    <row r="893" spans="1:12" s="91" customFormat="1">
      <c r="A893"/>
      <c r="B893"/>
      <c r="C893" s="92"/>
      <c r="D893" s="96"/>
      <c r="E893" s="96"/>
      <c r="K893" s="93"/>
      <c r="L893" s="137"/>
    </row>
    <row r="894" spans="1:12" s="91" customFormat="1">
      <c r="A894"/>
      <c r="B894"/>
      <c r="C894" s="92"/>
      <c r="D894" s="96"/>
      <c r="E894" s="96"/>
      <c r="K894" s="93"/>
      <c r="L894" s="137"/>
    </row>
    <row r="895" spans="1:12" s="91" customFormat="1">
      <c r="A895"/>
      <c r="B895"/>
      <c r="C895" s="92"/>
      <c r="D895" s="96"/>
      <c r="E895" s="96"/>
      <c r="K895" s="93"/>
      <c r="L895" s="137"/>
    </row>
    <row r="896" spans="1:12" s="91" customFormat="1">
      <c r="A896"/>
      <c r="B896"/>
      <c r="C896" s="92"/>
      <c r="D896" s="96"/>
      <c r="E896" s="96"/>
      <c r="K896" s="93"/>
      <c r="L896" s="137"/>
    </row>
    <row r="897" spans="1:12" s="91" customFormat="1">
      <c r="A897"/>
      <c r="B897"/>
      <c r="C897" s="92"/>
      <c r="D897" s="96"/>
      <c r="E897" s="96"/>
      <c r="K897" s="93"/>
      <c r="L897" s="137"/>
    </row>
    <row r="898" spans="1:12" s="91" customFormat="1">
      <c r="A898"/>
      <c r="B898"/>
      <c r="C898" s="92"/>
      <c r="D898" s="96"/>
      <c r="E898" s="96"/>
      <c r="K898" s="93"/>
      <c r="L898" s="137"/>
    </row>
    <row r="899" spans="1:12" s="91" customFormat="1">
      <c r="A899"/>
      <c r="B899"/>
      <c r="C899" s="92"/>
      <c r="D899" s="96"/>
      <c r="E899" s="96"/>
      <c r="K899" s="93"/>
      <c r="L899" s="137"/>
    </row>
    <row r="900" spans="1:12" s="91" customFormat="1">
      <c r="A900"/>
      <c r="B900"/>
      <c r="C900" s="92"/>
      <c r="D900" s="96"/>
      <c r="E900" s="96"/>
      <c r="K900" s="93"/>
      <c r="L900" s="137"/>
    </row>
    <row r="901" spans="1:12" s="91" customFormat="1">
      <c r="A901"/>
      <c r="B901"/>
      <c r="C901" s="92"/>
      <c r="D901" s="96"/>
      <c r="E901" s="96"/>
      <c r="K901" s="93"/>
      <c r="L901" s="137"/>
    </row>
    <row r="902" spans="1:12" s="91" customFormat="1">
      <c r="A902"/>
      <c r="B902"/>
      <c r="C902" s="92"/>
      <c r="D902" s="96"/>
      <c r="E902" s="96"/>
      <c r="K902" s="93"/>
      <c r="L902" s="137"/>
    </row>
    <row r="903" spans="1:12" s="91" customFormat="1">
      <c r="A903"/>
      <c r="B903"/>
      <c r="C903" s="92"/>
      <c r="D903" s="96"/>
      <c r="E903" s="96"/>
      <c r="K903" s="93"/>
      <c r="L903" s="137"/>
    </row>
    <row r="904" spans="1:12" s="91" customFormat="1">
      <c r="A904"/>
      <c r="B904"/>
      <c r="C904" s="92"/>
      <c r="D904" s="96"/>
      <c r="E904" s="96"/>
      <c r="K904" s="93"/>
      <c r="L904" s="137"/>
    </row>
    <row r="905" spans="1:12" s="91" customFormat="1">
      <c r="A905"/>
      <c r="B905"/>
      <c r="C905" s="92"/>
      <c r="D905" s="96"/>
      <c r="E905" s="96"/>
      <c r="K905" s="93"/>
      <c r="L905" s="137"/>
    </row>
    <row r="906" spans="1:12" s="91" customFormat="1">
      <c r="A906"/>
      <c r="B906"/>
      <c r="C906" s="92"/>
      <c r="D906" s="96"/>
      <c r="E906" s="96"/>
      <c r="K906" s="93"/>
      <c r="L906" s="137"/>
    </row>
    <row r="907" spans="1:12" s="91" customFormat="1">
      <c r="A907"/>
      <c r="B907"/>
      <c r="C907" s="92"/>
      <c r="D907" s="96"/>
      <c r="E907" s="96"/>
      <c r="K907" s="93"/>
      <c r="L907" s="137"/>
    </row>
    <row r="908" spans="1:12" s="91" customFormat="1">
      <c r="A908"/>
      <c r="B908"/>
      <c r="C908" s="92"/>
      <c r="D908" s="96"/>
      <c r="E908" s="96"/>
      <c r="K908" s="93"/>
      <c r="L908" s="137"/>
    </row>
    <row r="909" spans="1:12" s="91" customFormat="1">
      <c r="A909"/>
      <c r="B909"/>
      <c r="C909" s="92"/>
      <c r="D909" s="96"/>
      <c r="E909" s="96"/>
      <c r="K909" s="93"/>
      <c r="L909" s="137"/>
    </row>
    <row r="910" spans="1:12" s="91" customFormat="1">
      <c r="A910"/>
      <c r="B910"/>
      <c r="C910" s="92"/>
      <c r="D910" s="96"/>
      <c r="E910" s="96"/>
      <c r="K910" s="93"/>
      <c r="L910" s="137"/>
    </row>
    <row r="911" spans="1:12" s="91" customFormat="1">
      <c r="A911"/>
      <c r="B911"/>
      <c r="C911" s="92"/>
      <c r="D911" s="96"/>
      <c r="E911" s="96"/>
      <c r="K911" s="93"/>
      <c r="L911" s="137"/>
    </row>
    <row r="912" spans="1:12" s="91" customFormat="1">
      <c r="A912"/>
      <c r="B912"/>
      <c r="C912" s="92"/>
      <c r="D912" s="96"/>
      <c r="E912" s="96"/>
      <c r="K912" s="93"/>
      <c r="L912" s="137"/>
    </row>
    <row r="913" spans="1:12" s="91" customFormat="1">
      <c r="A913"/>
      <c r="B913"/>
      <c r="C913" s="92"/>
      <c r="D913" s="96"/>
      <c r="E913" s="96"/>
      <c r="K913" s="93"/>
      <c r="L913" s="137"/>
    </row>
    <row r="914" spans="1:12" s="91" customFormat="1">
      <c r="A914"/>
      <c r="B914"/>
      <c r="C914" s="92"/>
      <c r="D914" s="96"/>
      <c r="E914" s="96"/>
      <c r="K914" s="93"/>
      <c r="L914" s="137"/>
    </row>
    <row r="915" spans="1:12" s="91" customFormat="1">
      <c r="A915"/>
      <c r="B915"/>
      <c r="C915" s="92"/>
      <c r="D915" s="96"/>
      <c r="E915" s="96"/>
      <c r="K915" s="93"/>
      <c r="L915" s="137"/>
    </row>
    <row r="916" spans="1:12" s="91" customFormat="1">
      <c r="A916"/>
      <c r="B916"/>
      <c r="C916" s="92"/>
      <c r="D916" s="96"/>
      <c r="E916" s="96"/>
      <c r="K916" s="93"/>
      <c r="L916" s="137"/>
    </row>
    <row r="917" spans="1:12" s="91" customFormat="1">
      <c r="A917"/>
      <c r="B917"/>
      <c r="C917" s="92"/>
      <c r="D917" s="96"/>
      <c r="E917" s="96"/>
      <c r="K917" s="93"/>
      <c r="L917" s="137"/>
    </row>
    <row r="918" spans="1:12" s="91" customFormat="1">
      <c r="A918"/>
      <c r="B918"/>
      <c r="C918" s="92"/>
      <c r="D918" s="96"/>
      <c r="E918" s="96"/>
      <c r="K918" s="93"/>
      <c r="L918" s="137"/>
    </row>
    <row r="919" spans="1:12" s="91" customFormat="1">
      <c r="A919"/>
      <c r="B919"/>
      <c r="C919" s="92"/>
      <c r="D919" s="96"/>
      <c r="E919" s="96"/>
      <c r="K919" s="93"/>
      <c r="L919" s="137"/>
    </row>
    <row r="920" spans="1:12" s="91" customFormat="1">
      <c r="A920"/>
      <c r="B920"/>
      <c r="C920" s="92"/>
      <c r="D920" s="96"/>
      <c r="E920" s="96"/>
      <c r="K920" s="93"/>
      <c r="L920" s="137"/>
    </row>
    <row r="921" spans="1:12" s="91" customFormat="1">
      <c r="A921"/>
      <c r="B921"/>
      <c r="C921" s="92"/>
      <c r="D921" s="96"/>
      <c r="E921" s="96"/>
      <c r="K921" s="93"/>
      <c r="L921" s="137"/>
    </row>
    <row r="922" spans="1:12" s="91" customFormat="1">
      <c r="A922"/>
      <c r="B922"/>
      <c r="C922" s="92"/>
      <c r="D922" s="96"/>
      <c r="E922" s="96"/>
      <c r="K922" s="93"/>
      <c r="L922" s="137"/>
    </row>
    <row r="923" spans="1:12" s="91" customFormat="1">
      <c r="A923"/>
      <c r="B923"/>
      <c r="C923" s="92"/>
      <c r="D923" s="96"/>
      <c r="E923" s="96"/>
      <c r="K923" s="93"/>
      <c r="L923" s="137"/>
    </row>
    <row r="924" spans="1:12" s="91" customFormat="1">
      <c r="A924"/>
      <c r="B924"/>
      <c r="C924" s="92"/>
      <c r="D924" s="96"/>
      <c r="E924" s="96"/>
      <c r="K924" s="93"/>
      <c r="L924" s="137"/>
    </row>
    <row r="925" spans="1:12" s="91" customFormat="1">
      <c r="A925"/>
      <c r="B925"/>
      <c r="C925" s="92"/>
      <c r="D925" s="96"/>
      <c r="E925" s="96"/>
      <c r="K925" s="93"/>
      <c r="L925" s="137"/>
    </row>
    <row r="926" spans="1:12" s="91" customFormat="1">
      <c r="A926"/>
      <c r="B926"/>
      <c r="C926" s="92"/>
      <c r="D926" s="96"/>
      <c r="E926" s="96"/>
      <c r="K926" s="93"/>
      <c r="L926" s="137"/>
    </row>
    <row r="927" spans="1:12" s="91" customFormat="1">
      <c r="A927"/>
      <c r="B927"/>
      <c r="C927" s="92"/>
      <c r="D927" s="96"/>
      <c r="E927" s="96"/>
      <c r="K927" s="93"/>
      <c r="L927" s="137"/>
    </row>
    <row r="928" spans="1:12" s="91" customFormat="1">
      <c r="A928"/>
      <c r="B928"/>
      <c r="C928" s="92"/>
      <c r="D928" s="96"/>
      <c r="E928" s="96"/>
      <c r="K928" s="93"/>
      <c r="L928" s="137"/>
    </row>
    <row r="929" spans="1:12" s="91" customFormat="1">
      <c r="A929"/>
      <c r="B929"/>
      <c r="C929" s="92"/>
      <c r="D929" s="96"/>
      <c r="E929" s="96"/>
      <c r="K929" s="93"/>
      <c r="L929" s="137"/>
    </row>
    <row r="930" spans="1:12" s="91" customFormat="1">
      <c r="A930"/>
      <c r="B930"/>
      <c r="C930" s="92"/>
      <c r="D930" s="96"/>
      <c r="E930" s="96"/>
      <c r="K930" s="93"/>
      <c r="L930" s="137"/>
    </row>
    <row r="931" spans="1:12" s="91" customFormat="1">
      <c r="A931"/>
      <c r="B931"/>
      <c r="C931" s="92"/>
      <c r="D931" s="96"/>
      <c r="E931" s="96"/>
      <c r="K931" s="93"/>
      <c r="L931" s="137"/>
    </row>
    <row r="932" spans="1:12" s="91" customFormat="1">
      <c r="A932"/>
      <c r="B932"/>
      <c r="C932" s="92"/>
      <c r="D932" s="96"/>
      <c r="E932" s="96"/>
      <c r="K932" s="93"/>
      <c r="L932" s="137"/>
    </row>
    <row r="933" spans="1:12" s="91" customFormat="1">
      <c r="A933"/>
      <c r="B933"/>
      <c r="C933" s="92"/>
      <c r="D933" s="96"/>
      <c r="E933" s="96"/>
      <c r="K933" s="93"/>
      <c r="L933" s="137"/>
    </row>
    <row r="934" spans="1:12" s="91" customFormat="1">
      <c r="A934"/>
      <c r="B934"/>
      <c r="C934" s="92"/>
      <c r="D934" s="96"/>
      <c r="E934" s="96"/>
      <c r="K934" s="93"/>
      <c r="L934" s="137"/>
    </row>
    <row r="935" spans="1:12" s="91" customFormat="1">
      <c r="A935"/>
      <c r="B935"/>
      <c r="C935" s="92"/>
      <c r="D935" s="96"/>
      <c r="E935" s="96"/>
      <c r="K935" s="93"/>
      <c r="L935" s="137"/>
    </row>
    <row r="936" spans="1:12" s="91" customFormat="1">
      <c r="A936"/>
      <c r="B936"/>
      <c r="C936" s="92"/>
      <c r="D936" s="96"/>
      <c r="E936" s="96"/>
      <c r="K936" s="93"/>
      <c r="L936" s="137"/>
    </row>
    <row r="937" spans="1:12" s="91" customFormat="1">
      <c r="A937"/>
      <c r="B937"/>
      <c r="C937" s="92"/>
      <c r="D937" s="96"/>
      <c r="E937" s="96"/>
      <c r="K937" s="93"/>
      <c r="L937" s="137"/>
    </row>
    <row r="938" spans="1:12" s="91" customFormat="1">
      <c r="A938"/>
      <c r="B938"/>
      <c r="C938" s="92"/>
      <c r="D938" s="96"/>
      <c r="E938" s="96"/>
      <c r="K938" s="93"/>
      <c r="L938" s="137"/>
    </row>
    <row r="939" spans="1:12" s="91" customFormat="1">
      <c r="A939"/>
      <c r="B939"/>
      <c r="C939" s="92"/>
      <c r="D939" s="96"/>
      <c r="E939" s="96"/>
      <c r="K939" s="93"/>
      <c r="L939" s="137"/>
    </row>
    <row r="940" spans="1:12" s="91" customFormat="1">
      <c r="A940"/>
      <c r="B940"/>
      <c r="C940" s="92"/>
      <c r="D940" s="96"/>
      <c r="E940" s="96"/>
      <c r="K940" s="93"/>
      <c r="L940" s="137"/>
    </row>
    <row r="941" spans="1:12" s="91" customFormat="1">
      <c r="A941"/>
      <c r="B941"/>
      <c r="C941" s="92"/>
      <c r="D941" s="96"/>
      <c r="E941" s="96"/>
      <c r="K941" s="93"/>
      <c r="L941" s="137"/>
    </row>
    <row r="942" spans="1:12" s="91" customFormat="1">
      <c r="A942"/>
      <c r="B942"/>
      <c r="C942" s="92"/>
      <c r="D942" s="96"/>
      <c r="E942" s="96"/>
      <c r="K942" s="93"/>
      <c r="L942" s="137"/>
    </row>
    <row r="943" spans="1:12" s="91" customFormat="1">
      <c r="A943"/>
      <c r="B943"/>
      <c r="C943" s="92"/>
      <c r="D943" s="96"/>
      <c r="E943" s="96"/>
      <c r="K943" s="93"/>
      <c r="L943" s="137"/>
    </row>
    <row r="944" spans="1:12" s="91" customFormat="1">
      <c r="A944"/>
      <c r="B944"/>
      <c r="C944" s="92"/>
      <c r="D944" s="96"/>
      <c r="E944" s="96"/>
      <c r="K944" s="93"/>
      <c r="L944" s="137"/>
    </row>
    <row r="945" spans="1:12" s="91" customFormat="1">
      <c r="A945"/>
      <c r="B945"/>
      <c r="C945" s="92"/>
      <c r="D945" s="96"/>
      <c r="E945" s="96"/>
      <c r="K945" s="93"/>
      <c r="L945" s="137"/>
    </row>
    <row r="946" spans="1:12" s="91" customFormat="1">
      <c r="A946"/>
      <c r="B946"/>
      <c r="C946" s="92"/>
      <c r="D946" s="96"/>
      <c r="E946" s="96"/>
      <c r="K946" s="93"/>
      <c r="L946" s="137"/>
    </row>
    <row r="947" spans="1:12" s="91" customFormat="1">
      <c r="A947"/>
      <c r="B947"/>
      <c r="C947" s="92"/>
      <c r="D947" s="96"/>
      <c r="E947" s="96"/>
      <c r="K947" s="93"/>
      <c r="L947" s="137"/>
    </row>
    <row r="948" spans="1:12" s="91" customFormat="1">
      <c r="A948"/>
      <c r="B948"/>
      <c r="C948" s="92"/>
      <c r="D948" s="96"/>
      <c r="E948" s="96"/>
      <c r="K948" s="93"/>
      <c r="L948" s="137"/>
    </row>
    <row r="949" spans="1:12" s="91" customFormat="1">
      <c r="A949"/>
      <c r="B949"/>
      <c r="C949" s="92"/>
      <c r="D949" s="96"/>
      <c r="E949" s="96"/>
      <c r="K949" s="93"/>
      <c r="L949" s="137"/>
    </row>
    <row r="950" spans="1:12" s="91" customFormat="1">
      <c r="A950"/>
      <c r="B950"/>
      <c r="C950" s="92"/>
      <c r="D950" s="96"/>
      <c r="E950" s="96"/>
      <c r="K950" s="93"/>
      <c r="L950" s="137"/>
    </row>
    <row r="951" spans="1:12" s="91" customFormat="1">
      <c r="A951"/>
      <c r="B951"/>
      <c r="C951" s="92"/>
      <c r="D951" s="96"/>
      <c r="E951" s="96"/>
      <c r="K951" s="93"/>
      <c r="L951" s="137"/>
    </row>
    <row r="952" spans="1:12" s="91" customFormat="1">
      <c r="A952"/>
      <c r="B952"/>
      <c r="C952" s="92"/>
      <c r="D952" s="96"/>
      <c r="E952" s="96"/>
      <c r="K952" s="93"/>
      <c r="L952" s="137"/>
    </row>
    <row r="953" spans="1:12" s="91" customFormat="1">
      <c r="A953"/>
      <c r="B953"/>
      <c r="C953" s="92"/>
      <c r="D953" s="96"/>
      <c r="E953" s="96"/>
      <c r="K953" s="93"/>
      <c r="L953" s="137"/>
    </row>
    <row r="954" spans="1:12" s="91" customFormat="1">
      <c r="A954"/>
      <c r="B954"/>
      <c r="C954" s="92"/>
      <c r="D954" s="96"/>
      <c r="E954" s="96"/>
      <c r="K954" s="93"/>
      <c r="L954" s="137"/>
    </row>
    <row r="955" spans="1:12" s="91" customFormat="1">
      <c r="A955"/>
      <c r="B955"/>
      <c r="C955" s="92"/>
      <c r="D955" s="96"/>
      <c r="E955" s="96"/>
      <c r="K955" s="93"/>
      <c r="L955" s="137"/>
    </row>
    <row r="956" spans="1:12" s="91" customFormat="1">
      <c r="A956"/>
      <c r="B956"/>
      <c r="C956" s="92"/>
      <c r="D956" s="96"/>
      <c r="E956" s="96"/>
      <c r="K956" s="93"/>
      <c r="L956" s="137"/>
    </row>
    <row r="957" spans="1:12" s="91" customFormat="1">
      <c r="A957"/>
      <c r="B957"/>
      <c r="C957" s="92"/>
      <c r="D957" s="96"/>
      <c r="E957" s="96"/>
      <c r="K957" s="93"/>
      <c r="L957" s="137"/>
    </row>
    <row r="958" spans="1:12" s="91" customFormat="1">
      <c r="A958"/>
      <c r="B958"/>
      <c r="C958" s="92"/>
      <c r="D958" s="96"/>
      <c r="E958" s="96"/>
      <c r="K958" s="93"/>
      <c r="L958" s="137"/>
    </row>
    <row r="959" spans="1:12" s="91" customFormat="1">
      <c r="A959"/>
      <c r="B959"/>
      <c r="C959" s="92"/>
      <c r="D959" s="96"/>
      <c r="E959" s="96"/>
      <c r="K959" s="93"/>
      <c r="L959" s="137"/>
    </row>
    <row r="960" spans="1:12" s="91" customFormat="1">
      <c r="A960"/>
      <c r="B960"/>
      <c r="C960" s="92"/>
      <c r="D960" s="96"/>
      <c r="E960" s="96"/>
      <c r="K960" s="93"/>
      <c r="L960" s="137"/>
    </row>
    <row r="961" spans="1:12" s="91" customFormat="1">
      <c r="A961"/>
      <c r="B961"/>
      <c r="C961" s="92"/>
      <c r="D961" s="96"/>
      <c r="E961" s="96"/>
      <c r="K961" s="93"/>
      <c r="L961" s="137"/>
    </row>
    <row r="962" spans="1:12" s="91" customFormat="1">
      <c r="A962"/>
      <c r="B962"/>
      <c r="C962" s="92"/>
      <c r="D962" s="96"/>
      <c r="E962" s="96"/>
      <c r="K962" s="93"/>
      <c r="L962" s="137"/>
    </row>
    <row r="963" spans="1:12" s="91" customFormat="1">
      <c r="A963"/>
      <c r="B963"/>
      <c r="C963" s="92"/>
      <c r="D963" s="96"/>
      <c r="E963" s="96"/>
      <c r="K963" s="93"/>
      <c r="L963" s="137"/>
    </row>
    <row r="964" spans="1:12" s="91" customFormat="1">
      <c r="A964"/>
      <c r="B964"/>
      <c r="C964" s="92"/>
      <c r="D964" s="96"/>
      <c r="E964" s="96"/>
      <c r="K964" s="93"/>
      <c r="L964" s="137"/>
    </row>
    <row r="965" spans="1:12" s="91" customFormat="1">
      <c r="A965"/>
      <c r="B965"/>
      <c r="C965" s="92"/>
      <c r="D965" s="96"/>
      <c r="E965" s="96"/>
      <c r="K965" s="93"/>
      <c r="L965" s="137"/>
    </row>
    <row r="966" spans="1:12" s="91" customFormat="1">
      <c r="A966"/>
      <c r="B966"/>
      <c r="C966" s="92"/>
      <c r="D966" s="96"/>
      <c r="E966" s="96"/>
      <c r="K966" s="93"/>
      <c r="L966" s="137"/>
    </row>
    <row r="967" spans="1:12" s="91" customFormat="1">
      <c r="A967"/>
      <c r="B967"/>
      <c r="C967" s="92"/>
      <c r="D967" s="96"/>
      <c r="E967" s="96"/>
      <c r="K967" s="93"/>
      <c r="L967" s="137"/>
    </row>
    <row r="968" spans="1:12" s="91" customFormat="1">
      <c r="A968"/>
      <c r="B968"/>
      <c r="C968" s="92"/>
      <c r="D968" s="96"/>
      <c r="E968" s="96"/>
      <c r="K968" s="93"/>
      <c r="L968" s="137"/>
    </row>
    <row r="969" spans="1:12" s="91" customFormat="1">
      <c r="A969"/>
      <c r="B969"/>
      <c r="C969" s="92"/>
      <c r="D969" s="96"/>
      <c r="E969" s="96"/>
      <c r="K969" s="93"/>
      <c r="L969" s="137"/>
    </row>
    <row r="970" spans="1:12" s="91" customFormat="1">
      <c r="A970"/>
      <c r="B970"/>
      <c r="C970" s="92"/>
      <c r="D970" s="96"/>
      <c r="E970" s="96"/>
      <c r="K970" s="93"/>
      <c r="L970" s="137"/>
    </row>
    <row r="971" spans="1:12" s="91" customFormat="1">
      <c r="A971"/>
      <c r="B971"/>
      <c r="C971" s="92"/>
      <c r="D971" s="96"/>
      <c r="E971" s="96"/>
      <c r="K971" s="93"/>
      <c r="L971" s="137"/>
    </row>
    <row r="972" spans="1:12" s="91" customFormat="1">
      <c r="A972"/>
      <c r="B972"/>
      <c r="C972" s="92"/>
      <c r="D972" s="96"/>
      <c r="E972" s="96"/>
      <c r="K972" s="93"/>
      <c r="L972" s="137"/>
    </row>
    <row r="973" spans="1:12" s="91" customFormat="1">
      <c r="A973"/>
      <c r="B973"/>
      <c r="C973" s="92"/>
      <c r="D973" s="96"/>
      <c r="E973" s="96"/>
      <c r="K973" s="93"/>
      <c r="L973" s="137"/>
    </row>
    <row r="974" spans="1:12" s="91" customFormat="1">
      <c r="A974"/>
      <c r="B974"/>
      <c r="C974" s="92"/>
      <c r="D974" s="96"/>
      <c r="E974" s="96"/>
      <c r="K974" s="93"/>
      <c r="L974" s="137"/>
    </row>
    <row r="975" spans="1:12" s="91" customFormat="1">
      <c r="A975"/>
      <c r="B975"/>
      <c r="C975" s="92"/>
      <c r="D975" s="96"/>
      <c r="E975" s="96"/>
      <c r="K975" s="93"/>
      <c r="L975" s="137"/>
    </row>
    <row r="976" spans="1:12" s="91" customFormat="1">
      <c r="A976"/>
      <c r="B976"/>
      <c r="C976" s="92"/>
      <c r="D976" s="96"/>
      <c r="E976" s="96"/>
      <c r="K976" s="93"/>
      <c r="L976" s="137"/>
    </row>
    <row r="977" spans="1:12" s="91" customFormat="1">
      <c r="A977"/>
      <c r="B977"/>
      <c r="C977" s="92"/>
      <c r="D977" s="96"/>
      <c r="E977" s="96"/>
      <c r="K977" s="93"/>
      <c r="L977" s="137"/>
    </row>
    <row r="978" spans="1:12" s="91" customFormat="1">
      <c r="A978"/>
      <c r="B978"/>
      <c r="C978" s="92"/>
      <c r="D978" s="96"/>
      <c r="E978" s="96"/>
      <c r="K978" s="93"/>
      <c r="L978" s="137"/>
    </row>
    <row r="979" spans="1:12" s="91" customFormat="1">
      <c r="A979"/>
      <c r="B979"/>
      <c r="C979" s="92"/>
      <c r="D979" s="96"/>
      <c r="E979" s="96"/>
      <c r="K979" s="93"/>
      <c r="L979" s="137"/>
    </row>
    <row r="980" spans="1:12" s="91" customFormat="1">
      <c r="A980"/>
      <c r="B980"/>
      <c r="C980" s="92"/>
      <c r="D980" s="96"/>
      <c r="E980" s="96"/>
      <c r="K980" s="93"/>
      <c r="L980" s="137"/>
    </row>
    <row r="981" spans="1:12" s="91" customFormat="1">
      <c r="A981"/>
      <c r="B981"/>
      <c r="C981" s="92"/>
      <c r="D981" s="96"/>
      <c r="E981" s="96"/>
      <c r="K981" s="93"/>
      <c r="L981" s="137"/>
    </row>
    <row r="982" spans="1:12" s="91" customFormat="1">
      <c r="A982"/>
      <c r="B982"/>
      <c r="C982" s="92"/>
      <c r="D982" s="96"/>
      <c r="E982" s="96"/>
      <c r="K982" s="93"/>
      <c r="L982" s="137"/>
    </row>
    <row r="983" spans="1:12" s="91" customFormat="1">
      <c r="A983"/>
      <c r="B983"/>
      <c r="C983" s="92"/>
      <c r="D983" s="96"/>
      <c r="E983" s="96"/>
      <c r="K983" s="93"/>
      <c r="L983" s="137"/>
    </row>
    <row r="984" spans="1:12" s="91" customFormat="1">
      <c r="A984"/>
      <c r="B984"/>
      <c r="C984" s="92"/>
      <c r="D984" s="96"/>
      <c r="E984" s="96"/>
      <c r="K984" s="93"/>
      <c r="L984" s="137"/>
    </row>
    <row r="985" spans="1:12" s="91" customFormat="1">
      <c r="A985"/>
      <c r="B985"/>
      <c r="C985" s="92"/>
      <c r="D985" s="96"/>
      <c r="E985" s="96"/>
      <c r="K985" s="93"/>
      <c r="L985" s="137"/>
    </row>
    <row r="986" spans="1:12" s="91" customFormat="1">
      <c r="A986"/>
      <c r="B986"/>
      <c r="C986" s="92"/>
      <c r="D986" s="96"/>
      <c r="E986" s="96"/>
      <c r="K986" s="93"/>
      <c r="L986" s="137"/>
    </row>
    <row r="987" spans="1:12" s="91" customFormat="1">
      <c r="A987"/>
      <c r="B987"/>
      <c r="C987" s="92"/>
      <c r="D987" s="96"/>
      <c r="E987" s="96"/>
      <c r="K987" s="93"/>
      <c r="L987" s="137"/>
    </row>
    <row r="988" spans="1:12" s="91" customFormat="1">
      <c r="A988"/>
      <c r="B988"/>
      <c r="C988" s="92"/>
      <c r="D988" s="96"/>
      <c r="E988" s="96"/>
      <c r="K988" s="93"/>
      <c r="L988" s="137"/>
    </row>
    <row r="989" spans="1:12" s="91" customFormat="1">
      <c r="A989"/>
      <c r="B989"/>
      <c r="C989" s="92"/>
      <c r="D989" s="96"/>
      <c r="E989" s="96"/>
      <c r="K989" s="93"/>
      <c r="L989" s="137"/>
    </row>
    <row r="990" spans="1:12" s="91" customFormat="1">
      <c r="A990"/>
      <c r="B990"/>
      <c r="C990" s="92"/>
      <c r="D990" s="96"/>
      <c r="E990" s="96"/>
      <c r="K990" s="93"/>
      <c r="L990" s="137"/>
    </row>
    <row r="991" spans="1:12" s="91" customFormat="1">
      <c r="A991"/>
      <c r="B991"/>
      <c r="C991" s="92"/>
      <c r="D991" s="96"/>
      <c r="E991" s="96"/>
      <c r="K991" s="93"/>
      <c r="L991" s="137"/>
    </row>
    <row r="992" spans="1:12" s="91" customFormat="1">
      <c r="A992"/>
      <c r="B992"/>
      <c r="C992" s="92"/>
      <c r="D992" s="96"/>
      <c r="E992" s="96"/>
      <c r="K992" s="93"/>
      <c r="L992" s="137"/>
    </row>
    <row r="993" spans="1:12" s="91" customFormat="1">
      <c r="A993"/>
      <c r="B993"/>
      <c r="C993" s="92"/>
      <c r="D993" s="96"/>
      <c r="E993" s="96"/>
      <c r="K993" s="93"/>
      <c r="L993" s="137"/>
    </row>
    <row r="994" spans="1:12" s="91" customFormat="1">
      <c r="A994"/>
      <c r="B994"/>
      <c r="C994" s="92"/>
      <c r="D994" s="96"/>
      <c r="E994" s="96"/>
      <c r="K994" s="93"/>
      <c r="L994" s="137"/>
    </row>
    <row r="995" spans="1:12" s="91" customFormat="1">
      <c r="A995"/>
      <c r="B995"/>
      <c r="C995" s="92"/>
      <c r="D995" s="96"/>
      <c r="E995" s="96"/>
      <c r="K995" s="93"/>
      <c r="L995" s="137"/>
    </row>
    <row r="996" spans="1:12" s="91" customFormat="1">
      <c r="A996"/>
      <c r="B996"/>
      <c r="C996" s="92"/>
      <c r="D996" s="96"/>
      <c r="E996" s="96"/>
      <c r="K996" s="93"/>
      <c r="L996" s="137"/>
    </row>
    <row r="997" spans="1:12" s="91" customFormat="1">
      <c r="A997"/>
      <c r="B997"/>
      <c r="C997" s="92"/>
      <c r="D997" s="96"/>
      <c r="E997" s="96"/>
      <c r="K997" s="93"/>
      <c r="L997" s="137"/>
    </row>
    <row r="998" spans="1:12" s="91" customFormat="1">
      <c r="A998"/>
      <c r="B998"/>
      <c r="C998" s="92"/>
      <c r="D998" s="96"/>
      <c r="E998" s="96"/>
      <c r="K998" s="93"/>
      <c r="L998" s="137"/>
    </row>
    <row r="999" spans="1:12" s="91" customFormat="1">
      <c r="A999"/>
      <c r="B999"/>
      <c r="C999" s="92"/>
      <c r="D999" s="96"/>
      <c r="E999" s="96"/>
      <c r="K999" s="93"/>
      <c r="L999" s="137"/>
    </row>
    <row r="1000" spans="1:12" s="91" customFormat="1">
      <c r="A1000"/>
      <c r="B1000"/>
      <c r="C1000" s="92"/>
      <c r="D1000" s="96"/>
      <c r="E1000" s="96"/>
      <c r="K1000" s="93"/>
      <c r="L1000" s="137"/>
    </row>
    <row r="1001" spans="1:12" s="91" customFormat="1">
      <c r="A1001"/>
      <c r="B1001"/>
      <c r="C1001" s="92"/>
      <c r="D1001" s="96"/>
      <c r="E1001" s="96"/>
      <c r="K1001" s="93"/>
      <c r="L1001" s="137"/>
    </row>
    <row r="1002" spans="1:12" s="91" customFormat="1">
      <c r="A1002"/>
      <c r="B1002"/>
      <c r="C1002" s="92"/>
      <c r="D1002" s="96"/>
      <c r="E1002" s="96"/>
      <c r="K1002" s="93"/>
      <c r="L1002" s="137"/>
    </row>
    <row r="1003" spans="1:12" s="91" customFormat="1">
      <c r="A1003"/>
      <c r="B1003"/>
      <c r="C1003" s="92"/>
      <c r="D1003" s="96"/>
      <c r="E1003" s="96"/>
      <c r="K1003" s="93"/>
      <c r="L1003" s="137"/>
    </row>
    <row r="1004" spans="1:12" s="91" customFormat="1">
      <c r="A1004"/>
      <c r="B1004"/>
      <c r="C1004" s="92"/>
      <c r="D1004" s="96"/>
      <c r="E1004" s="96"/>
      <c r="K1004" s="93"/>
      <c r="L1004" s="137"/>
    </row>
    <row r="1005" spans="1:12" s="91" customFormat="1">
      <c r="A1005"/>
      <c r="B1005"/>
      <c r="C1005" s="92"/>
      <c r="D1005" s="96"/>
      <c r="E1005" s="96"/>
      <c r="K1005" s="93"/>
      <c r="L1005" s="137"/>
    </row>
    <row r="1006" spans="1:12" s="91" customFormat="1">
      <c r="A1006"/>
      <c r="B1006"/>
      <c r="C1006" s="92"/>
      <c r="D1006" s="96"/>
      <c r="E1006" s="96"/>
      <c r="K1006" s="93"/>
      <c r="L1006" s="137"/>
    </row>
    <row r="1007" spans="1:12" s="91" customFormat="1">
      <c r="A1007"/>
      <c r="B1007"/>
      <c r="C1007" s="92"/>
      <c r="D1007" s="96"/>
      <c r="E1007" s="96"/>
      <c r="K1007" s="93"/>
      <c r="L1007" s="137"/>
    </row>
    <row r="1008" spans="1:12" s="91" customFormat="1">
      <c r="A1008"/>
      <c r="B1008"/>
      <c r="C1008" s="92"/>
      <c r="D1008" s="96"/>
      <c r="E1008" s="96"/>
      <c r="K1008" s="93"/>
      <c r="L1008" s="137"/>
    </row>
    <row r="1009" spans="1:12" s="91" customFormat="1">
      <c r="A1009"/>
      <c r="B1009"/>
      <c r="C1009" s="92"/>
      <c r="D1009" s="96"/>
      <c r="E1009" s="96"/>
      <c r="K1009" s="93"/>
      <c r="L1009" s="137"/>
    </row>
    <row r="1010" spans="1:12" s="91" customFormat="1">
      <c r="A1010"/>
      <c r="B1010"/>
      <c r="C1010" s="92"/>
      <c r="D1010" s="96"/>
      <c r="E1010" s="96"/>
      <c r="K1010" s="93"/>
      <c r="L1010" s="137"/>
    </row>
    <row r="1011" spans="1:12" s="91" customFormat="1">
      <c r="A1011"/>
      <c r="B1011"/>
      <c r="C1011" s="92"/>
      <c r="D1011" s="96"/>
      <c r="E1011" s="96"/>
      <c r="K1011" s="93"/>
      <c r="L1011" s="137"/>
    </row>
    <row r="1012" spans="1:12" s="91" customFormat="1">
      <c r="A1012"/>
      <c r="B1012"/>
      <c r="C1012" s="92"/>
      <c r="D1012" s="96"/>
      <c r="E1012" s="96"/>
      <c r="K1012" s="93"/>
      <c r="L1012" s="137"/>
    </row>
    <row r="1013" spans="1:12" s="91" customFormat="1">
      <c r="A1013"/>
      <c r="B1013"/>
      <c r="C1013" s="92"/>
      <c r="D1013" s="96"/>
      <c r="E1013" s="96"/>
      <c r="K1013" s="93"/>
      <c r="L1013" s="137"/>
    </row>
    <row r="1014" spans="1:12" s="91" customFormat="1">
      <c r="A1014"/>
      <c r="B1014"/>
      <c r="C1014" s="92"/>
      <c r="D1014" s="96"/>
      <c r="E1014" s="96"/>
      <c r="K1014" s="93"/>
      <c r="L1014" s="137"/>
    </row>
    <row r="1015" spans="1:12" s="91" customFormat="1">
      <c r="A1015"/>
      <c r="B1015"/>
      <c r="C1015" s="92"/>
      <c r="D1015" s="96"/>
      <c r="E1015" s="96"/>
      <c r="K1015" s="93"/>
      <c r="L1015" s="137"/>
    </row>
    <row r="1016" spans="1:12" s="91" customFormat="1">
      <c r="A1016"/>
      <c r="B1016"/>
      <c r="C1016" s="92"/>
      <c r="D1016" s="96"/>
      <c r="E1016" s="96"/>
      <c r="K1016" s="93"/>
      <c r="L1016" s="137"/>
    </row>
    <row r="1017" spans="1:12" s="91" customFormat="1">
      <c r="A1017"/>
      <c r="B1017"/>
      <c r="C1017" s="92"/>
      <c r="D1017" s="96"/>
      <c r="E1017" s="96"/>
      <c r="K1017" s="93"/>
      <c r="L1017" s="137"/>
    </row>
    <row r="1018" spans="1:12" s="91" customFormat="1">
      <c r="A1018"/>
      <c r="B1018"/>
      <c r="C1018" s="92"/>
      <c r="D1018" s="96"/>
      <c r="E1018" s="96"/>
      <c r="K1018" s="93"/>
      <c r="L1018" s="137"/>
    </row>
    <row r="1019" spans="1:12" s="91" customFormat="1">
      <c r="A1019"/>
      <c r="B1019"/>
      <c r="C1019" s="92"/>
      <c r="D1019" s="96"/>
      <c r="E1019" s="96"/>
      <c r="K1019" s="93"/>
      <c r="L1019" s="137"/>
    </row>
    <row r="1020" spans="1:12" s="91" customFormat="1">
      <c r="A1020"/>
      <c r="B1020"/>
      <c r="C1020" s="92"/>
      <c r="D1020" s="96"/>
      <c r="E1020" s="96"/>
      <c r="K1020" s="93"/>
      <c r="L1020" s="137"/>
    </row>
    <row r="1021" spans="1:12" s="91" customFormat="1">
      <c r="A1021"/>
      <c r="B1021"/>
      <c r="C1021" s="92"/>
      <c r="D1021" s="96"/>
      <c r="E1021" s="96"/>
      <c r="K1021" s="93"/>
      <c r="L1021" s="137"/>
    </row>
    <row r="1022" spans="1:12" s="91" customFormat="1">
      <c r="A1022"/>
      <c r="B1022"/>
      <c r="C1022" s="92"/>
      <c r="D1022" s="96"/>
      <c r="E1022" s="96"/>
      <c r="K1022" s="93"/>
      <c r="L1022" s="137"/>
    </row>
    <row r="1023" spans="1:12" s="91" customFormat="1">
      <c r="A1023"/>
      <c r="B1023"/>
      <c r="C1023" s="92"/>
      <c r="D1023" s="96"/>
      <c r="E1023" s="96"/>
      <c r="K1023" s="93"/>
      <c r="L1023" s="137"/>
    </row>
    <row r="1024" spans="1:12" s="91" customFormat="1">
      <c r="A1024"/>
      <c r="B1024"/>
      <c r="C1024" s="92"/>
      <c r="D1024" s="96"/>
      <c r="E1024" s="96"/>
      <c r="K1024" s="93"/>
      <c r="L1024" s="137"/>
    </row>
    <row r="1025" spans="1:12" s="91" customFormat="1">
      <c r="A1025"/>
      <c r="B1025"/>
      <c r="C1025" s="92"/>
      <c r="D1025" s="96"/>
      <c r="E1025" s="96"/>
      <c r="K1025" s="93"/>
      <c r="L1025" s="137"/>
    </row>
    <row r="1026" spans="1:12" s="91" customFormat="1">
      <c r="A1026"/>
      <c r="B1026"/>
      <c r="C1026" s="92"/>
      <c r="D1026" s="96"/>
      <c r="E1026" s="96"/>
      <c r="K1026" s="93"/>
      <c r="L1026" s="137"/>
    </row>
    <row r="1027" spans="1:12" s="91" customFormat="1">
      <c r="A1027"/>
      <c r="B1027"/>
      <c r="C1027" s="92"/>
      <c r="D1027" s="96"/>
      <c r="E1027" s="96"/>
      <c r="K1027" s="93"/>
      <c r="L1027" s="137"/>
    </row>
    <row r="1028" spans="1:12" s="91" customFormat="1">
      <c r="A1028"/>
      <c r="B1028"/>
      <c r="C1028" s="92"/>
      <c r="D1028" s="96"/>
      <c r="E1028" s="96"/>
      <c r="K1028" s="93"/>
      <c r="L1028" s="137"/>
    </row>
    <row r="1029" spans="1:12" s="91" customFormat="1">
      <c r="A1029"/>
      <c r="B1029"/>
      <c r="C1029" s="92"/>
      <c r="D1029" s="96"/>
      <c r="E1029" s="96"/>
      <c r="K1029" s="93"/>
      <c r="L1029" s="137"/>
    </row>
    <row r="1030" spans="1:12" s="91" customFormat="1">
      <c r="A1030"/>
      <c r="B1030"/>
      <c r="C1030" s="92"/>
      <c r="D1030" s="96"/>
      <c r="E1030" s="96"/>
      <c r="K1030" s="93"/>
      <c r="L1030" s="137"/>
    </row>
    <row r="1031" spans="1:12" s="91" customFormat="1">
      <c r="A1031"/>
      <c r="B1031"/>
      <c r="C1031" s="92"/>
      <c r="D1031" s="96"/>
      <c r="E1031" s="96"/>
      <c r="K1031" s="93"/>
      <c r="L1031" s="137"/>
    </row>
    <row r="1032" spans="1:12" s="91" customFormat="1">
      <c r="A1032"/>
      <c r="B1032"/>
      <c r="C1032" s="92"/>
      <c r="D1032" s="96"/>
      <c r="E1032" s="96"/>
      <c r="K1032" s="93"/>
      <c r="L1032" s="137"/>
    </row>
    <row r="1033" spans="1:12" s="91" customFormat="1">
      <c r="A1033"/>
      <c r="B1033"/>
      <c r="C1033" s="92"/>
      <c r="D1033" s="96"/>
      <c r="E1033" s="96"/>
      <c r="K1033" s="93"/>
      <c r="L1033" s="137"/>
    </row>
    <row r="1034" spans="1:12" s="91" customFormat="1">
      <c r="A1034"/>
      <c r="B1034"/>
      <c r="C1034" s="92"/>
      <c r="D1034" s="96"/>
      <c r="E1034" s="96"/>
      <c r="K1034" s="93"/>
      <c r="L1034" s="137"/>
    </row>
    <row r="1035" spans="1:12" s="91" customFormat="1">
      <c r="A1035"/>
      <c r="B1035"/>
      <c r="C1035" s="92"/>
      <c r="D1035" s="96"/>
      <c r="E1035" s="96"/>
      <c r="K1035" s="93"/>
      <c r="L1035" s="137"/>
    </row>
    <row r="1036" spans="1:12" s="91" customFormat="1">
      <c r="A1036"/>
      <c r="B1036"/>
      <c r="C1036" s="92"/>
      <c r="D1036" s="96"/>
      <c r="E1036" s="96"/>
      <c r="K1036" s="93"/>
      <c r="L1036" s="137"/>
    </row>
    <row r="1037" spans="1:12" s="91" customFormat="1">
      <c r="A1037"/>
      <c r="B1037"/>
      <c r="C1037" s="92"/>
      <c r="D1037" s="96"/>
      <c r="E1037" s="96"/>
      <c r="K1037" s="93"/>
      <c r="L1037" s="137"/>
    </row>
    <row r="1038" spans="1:12" s="91" customFormat="1">
      <c r="A1038"/>
      <c r="B1038"/>
      <c r="C1038" s="92"/>
      <c r="D1038" s="96"/>
      <c r="E1038" s="96"/>
      <c r="K1038" s="93"/>
      <c r="L1038" s="137"/>
    </row>
    <row r="1039" spans="1:12" s="91" customFormat="1">
      <c r="A1039"/>
      <c r="B1039"/>
      <c r="C1039" s="92"/>
      <c r="D1039" s="96"/>
      <c r="E1039" s="96"/>
      <c r="K1039" s="93"/>
      <c r="L1039" s="137"/>
    </row>
    <row r="1040" spans="1:12" s="91" customFormat="1">
      <c r="A1040"/>
      <c r="B1040"/>
      <c r="C1040" s="92"/>
      <c r="D1040" s="96"/>
      <c r="E1040" s="96"/>
      <c r="K1040" s="93"/>
      <c r="L1040" s="137"/>
    </row>
    <row r="1041" spans="1:12" s="91" customFormat="1">
      <c r="A1041"/>
      <c r="B1041"/>
      <c r="C1041" s="92"/>
      <c r="D1041" s="96"/>
      <c r="E1041" s="96"/>
      <c r="K1041" s="93"/>
      <c r="L1041" s="137"/>
    </row>
    <row r="1042" spans="1:12" s="91" customFormat="1">
      <c r="A1042"/>
      <c r="B1042"/>
      <c r="C1042" s="92"/>
      <c r="D1042" s="96"/>
      <c r="E1042" s="96"/>
      <c r="K1042" s="93"/>
      <c r="L1042" s="137"/>
    </row>
    <row r="1043" spans="1:12" s="91" customFormat="1">
      <c r="A1043"/>
      <c r="B1043"/>
      <c r="C1043" s="92"/>
      <c r="D1043" s="96"/>
      <c r="E1043" s="96"/>
      <c r="K1043" s="93"/>
      <c r="L1043" s="137"/>
    </row>
    <row r="1044" spans="1:12" s="91" customFormat="1">
      <c r="A1044"/>
      <c r="B1044"/>
      <c r="C1044" s="92"/>
      <c r="D1044" s="96"/>
      <c r="E1044" s="96"/>
      <c r="K1044" s="93"/>
      <c r="L1044" s="137"/>
    </row>
    <row r="1045" spans="1:12" s="91" customFormat="1">
      <c r="A1045"/>
      <c r="B1045"/>
      <c r="C1045" s="92"/>
      <c r="D1045" s="96"/>
      <c r="E1045" s="96"/>
      <c r="K1045" s="93"/>
      <c r="L1045" s="137"/>
    </row>
    <row r="1046" spans="1:12" s="91" customFormat="1">
      <c r="A1046"/>
      <c r="B1046"/>
      <c r="C1046" s="92"/>
      <c r="D1046" s="96"/>
      <c r="E1046" s="96"/>
      <c r="K1046" s="93"/>
      <c r="L1046" s="137"/>
    </row>
    <row r="1047" spans="1:12" s="91" customFormat="1">
      <c r="A1047"/>
      <c r="B1047"/>
      <c r="C1047" s="92"/>
      <c r="D1047" s="96"/>
      <c r="E1047" s="96"/>
      <c r="K1047" s="93"/>
      <c r="L1047" s="137"/>
    </row>
    <row r="1048" spans="1:12" s="91" customFormat="1">
      <c r="A1048"/>
      <c r="B1048"/>
      <c r="C1048" s="92"/>
      <c r="D1048" s="96"/>
      <c r="E1048" s="96"/>
      <c r="K1048" s="93"/>
      <c r="L1048" s="137"/>
    </row>
    <row r="1049" spans="1:12" s="91" customFormat="1">
      <c r="A1049"/>
      <c r="B1049"/>
      <c r="C1049" s="92"/>
      <c r="D1049" s="96"/>
      <c r="E1049" s="96"/>
      <c r="K1049" s="93"/>
      <c r="L1049" s="137"/>
    </row>
    <row r="1050" spans="1:12" s="91" customFormat="1">
      <c r="A1050"/>
      <c r="B1050"/>
      <c r="C1050" s="92"/>
      <c r="D1050" s="96"/>
      <c r="E1050" s="96"/>
      <c r="K1050" s="93"/>
      <c r="L1050" s="137"/>
    </row>
    <row r="1051" spans="1:12" s="91" customFormat="1">
      <c r="A1051"/>
      <c r="B1051"/>
      <c r="C1051" s="92"/>
      <c r="D1051" s="96"/>
      <c r="E1051" s="96"/>
      <c r="K1051" s="93"/>
      <c r="L1051" s="137"/>
    </row>
    <row r="1052" spans="1:12" s="91" customFormat="1">
      <c r="A1052"/>
      <c r="B1052"/>
      <c r="C1052" s="92"/>
      <c r="D1052" s="96"/>
      <c r="E1052" s="96"/>
      <c r="K1052" s="93"/>
      <c r="L1052" s="137"/>
    </row>
    <row r="1053" spans="1:12" s="91" customFormat="1">
      <c r="A1053"/>
      <c r="B1053"/>
      <c r="C1053" s="92"/>
      <c r="D1053" s="96"/>
      <c r="E1053" s="96"/>
      <c r="K1053" s="93"/>
      <c r="L1053" s="137"/>
    </row>
    <row r="1054" spans="1:12" s="91" customFormat="1">
      <c r="A1054"/>
      <c r="B1054"/>
      <c r="C1054" s="92"/>
      <c r="D1054" s="96"/>
      <c r="E1054" s="96"/>
      <c r="K1054" s="93"/>
      <c r="L1054" s="137"/>
    </row>
    <row r="1055" spans="1:12" s="91" customFormat="1">
      <c r="A1055"/>
      <c r="B1055"/>
      <c r="C1055" s="92"/>
      <c r="D1055" s="96"/>
      <c r="E1055" s="96"/>
      <c r="K1055" s="93"/>
      <c r="L1055" s="137"/>
    </row>
    <row r="1056" spans="1:12" s="91" customFormat="1">
      <c r="A1056"/>
      <c r="B1056"/>
      <c r="C1056" s="92"/>
      <c r="D1056" s="96"/>
      <c r="E1056" s="96"/>
      <c r="K1056" s="93"/>
      <c r="L1056" s="137"/>
    </row>
    <row r="1057" spans="1:12" s="91" customFormat="1">
      <c r="A1057"/>
      <c r="B1057"/>
      <c r="C1057" s="92"/>
      <c r="D1057" s="96"/>
      <c r="E1057" s="96"/>
      <c r="K1057" s="93"/>
      <c r="L1057" s="137"/>
    </row>
    <row r="1058" spans="1:12" s="91" customFormat="1">
      <c r="A1058"/>
      <c r="B1058"/>
      <c r="C1058" s="92"/>
      <c r="D1058" s="96"/>
      <c r="E1058" s="96"/>
      <c r="K1058" s="93"/>
      <c r="L1058" s="137"/>
    </row>
    <row r="1059" spans="1:12" s="91" customFormat="1">
      <c r="A1059"/>
      <c r="B1059"/>
      <c r="C1059" s="92"/>
      <c r="D1059" s="96"/>
      <c r="E1059" s="96"/>
      <c r="K1059" s="93"/>
      <c r="L1059" s="137"/>
    </row>
    <row r="1060" spans="1:12" s="91" customFormat="1">
      <c r="A1060"/>
      <c r="B1060"/>
      <c r="C1060" s="92"/>
      <c r="D1060" s="96"/>
      <c r="E1060" s="96"/>
      <c r="K1060" s="93"/>
      <c r="L1060" s="137"/>
    </row>
    <row r="1061" spans="1:12" s="91" customFormat="1">
      <c r="A1061"/>
      <c r="B1061"/>
      <c r="C1061" s="92"/>
      <c r="D1061" s="96"/>
      <c r="E1061" s="96"/>
      <c r="K1061" s="93"/>
      <c r="L1061" s="137"/>
    </row>
    <row r="1062" spans="1:12" s="91" customFormat="1">
      <c r="A1062"/>
      <c r="B1062"/>
      <c r="C1062" s="92"/>
      <c r="D1062" s="96"/>
      <c r="E1062" s="96"/>
      <c r="K1062" s="93"/>
      <c r="L1062" s="137"/>
    </row>
    <row r="1063" spans="1:12" s="91" customFormat="1">
      <c r="A1063"/>
      <c r="B1063"/>
      <c r="C1063" s="92"/>
      <c r="D1063" s="96"/>
      <c r="E1063" s="96"/>
      <c r="K1063" s="93"/>
      <c r="L1063" s="137"/>
    </row>
    <row r="1064" spans="1:12" s="91" customFormat="1">
      <c r="A1064"/>
      <c r="B1064"/>
      <c r="C1064" s="92"/>
      <c r="D1064" s="96"/>
      <c r="E1064" s="96"/>
      <c r="K1064" s="93"/>
      <c r="L1064" s="137"/>
    </row>
    <row r="1065" spans="1:12" s="91" customFormat="1">
      <c r="A1065"/>
      <c r="B1065"/>
      <c r="C1065" s="92"/>
      <c r="D1065" s="96"/>
      <c r="E1065" s="96"/>
      <c r="K1065" s="93"/>
      <c r="L1065" s="137"/>
    </row>
    <row r="1066" spans="1:12" s="91" customFormat="1">
      <c r="A1066"/>
      <c r="B1066"/>
      <c r="C1066" s="92"/>
      <c r="D1066" s="96"/>
      <c r="E1066" s="96"/>
      <c r="K1066" s="93"/>
      <c r="L1066" s="137"/>
    </row>
    <row r="1067" spans="1:12" s="91" customFormat="1">
      <c r="A1067"/>
      <c r="B1067"/>
      <c r="C1067" s="92"/>
      <c r="D1067" s="96"/>
      <c r="E1067" s="96"/>
      <c r="K1067" s="93"/>
      <c r="L1067" s="137"/>
    </row>
    <row r="1068" spans="1:12" s="91" customFormat="1">
      <c r="A1068"/>
      <c r="B1068"/>
      <c r="C1068" s="92"/>
      <c r="D1068" s="96"/>
      <c r="E1068" s="96"/>
      <c r="K1068" s="93"/>
      <c r="L1068" s="137"/>
    </row>
    <row r="1069" spans="1:12" s="91" customFormat="1">
      <c r="A1069"/>
      <c r="B1069"/>
      <c r="C1069" s="92"/>
      <c r="D1069" s="96"/>
      <c r="E1069" s="96"/>
      <c r="K1069" s="93"/>
      <c r="L1069" s="137"/>
    </row>
    <row r="1070" spans="1:12" s="91" customFormat="1">
      <c r="A1070"/>
      <c r="B1070"/>
      <c r="C1070" s="92"/>
      <c r="D1070" s="96"/>
      <c r="E1070" s="96"/>
      <c r="K1070" s="93"/>
      <c r="L1070" s="137"/>
    </row>
    <row r="1071" spans="1:12" s="91" customFormat="1">
      <c r="A1071"/>
      <c r="B1071"/>
      <c r="C1071" s="92"/>
      <c r="D1071" s="96"/>
      <c r="E1071" s="96"/>
      <c r="K1071" s="93"/>
      <c r="L1071" s="137"/>
    </row>
    <row r="1072" spans="1:12" s="91" customFormat="1">
      <c r="A1072"/>
      <c r="B1072"/>
      <c r="C1072" s="92"/>
      <c r="D1072" s="96"/>
      <c r="E1072" s="96"/>
      <c r="K1072" s="93"/>
      <c r="L1072" s="137"/>
    </row>
    <row r="1073" spans="1:12" s="91" customFormat="1">
      <c r="A1073"/>
      <c r="B1073"/>
      <c r="C1073" s="92"/>
      <c r="D1073" s="96"/>
      <c r="E1073" s="96"/>
      <c r="K1073" s="93"/>
      <c r="L1073" s="137"/>
    </row>
    <row r="1074" spans="1:12" s="91" customFormat="1">
      <c r="A1074"/>
      <c r="B1074"/>
      <c r="C1074" s="92"/>
      <c r="D1074" s="96"/>
      <c r="E1074" s="96"/>
      <c r="K1074" s="93"/>
      <c r="L1074" s="137"/>
    </row>
    <row r="1075" spans="1:12" s="91" customFormat="1">
      <c r="A1075"/>
      <c r="B1075"/>
      <c r="C1075" s="92"/>
      <c r="D1075" s="96"/>
      <c r="E1075" s="96"/>
      <c r="K1075" s="93"/>
      <c r="L1075" s="137"/>
    </row>
    <row r="1076" spans="1:12" s="91" customFormat="1">
      <c r="A1076"/>
      <c r="B1076"/>
      <c r="C1076" s="92"/>
      <c r="D1076" s="96"/>
      <c r="E1076" s="96"/>
      <c r="K1076" s="93"/>
      <c r="L1076" s="137"/>
    </row>
    <row r="1077" spans="1:12" s="91" customFormat="1">
      <c r="A1077"/>
      <c r="B1077"/>
      <c r="C1077" s="92"/>
      <c r="D1077" s="96"/>
      <c r="E1077" s="96"/>
      <c r="K1077" s="93"/>
      <c r="L1077" s="137"/>
    </row>
    <row r="1078" spans="1:12" s="91" customFormat="1">
      <c r="A1078"/>
      <c r="B1078"/>
      <c r="C1078" s="92"/>
      <c r="D1078" s="96"/>
      <c r="E1078" s="96"/>
      <c r="K1078" s="93"/>
      <c r="L1078" s="137"/>
    </row>
    <row r="1079" spans="1:12" s="91" customFormat="1">
      <c r="A1079"/>
      <c r="B1079"/>
      <c r="C1079" s="92"/>
      <c r="D1079" s="96"/>
      <c r="E1079" s="96"/>
      <c r="K1079" s="93"/>
      <c r="L1079" s="137"/>
    </row>
    <row r="1080" spans="1:12" s="91" customFormat="1">
      <c r="A1080"/>
      <c r="B1080"/>
      <c r="C1080" s="92"/>
      <c r="D1080" s="96"/>
      <c r="E1080" s="96"/>
      <c r="K1080" s="93"/>
      <c r="L1080" s="137"/>
    </row>
    <row r="1081" spans="1:12" s="91" customFormat="1">
      <c r="A1081"/>
      <c r="B1081"/>
      <c r="C1081" s="92"/>
      <c r="D1081" s="96"/>
      <c r="E1081" s="96"/>
      <c r="K1081" s="93"/>
      <c r="L1081" s="137"/>
    </row>
    <row r="1082" spans="1:12" s="91" customFormat="1">
      <c r="A1082"/>
      <c r="B1082"/>
      <c r="C1082" s="92"/>
      <c r="D1082" s="96"/>
      <c r="E1082" s="96"/>
      <c r="K1082" s="93"/>
      <c r="L1082" s="137"/>
    </row>
    <row r="1083" spans="1:12" s="91" customFormat="1">
      <c r="A1083"/>
      <c r="B1083"/>
      <c r="C1083" s="92"/>
      <c r="D1083" s="96"/>
      <c r="E1083" s="96"/>
      <c r="K1083" s="93"/>
      <c r="L1083" s="137"/>
    </row>
    <row r="1084" spans="1:12" s="91" customFormat="1">
      <c r="A1084"/>
      <c r="B1084"/>
      <c r="C1084" s="92"/>
      <c r="D1084" s="96"/>
      <c r="E1084" s="96"/>
      <c r="K1084" s="93"/>
      <c r="L1084" s="137"/>
    </row>
    <row r="1085" spans="1:12" s="91" customFormat="1">
      <c r="A1085"/>
      <c r="B1085"/>
      <c r="C1085" s="92"/>
      <c r="D1085" s="96"/>
      <c r="E1085" s="96"/>
      <c r="K1085" s="93"/>
      <c r="L1085" s="137"/>
    </row>
    <row r="1086" spans="1:12" s="91" customFormat="1">
      <c r="A1086"/>
      <c r="B1086"/>
      <c r="C1086" s="92"/>
      <c r="D1086" s="96"/>
      <c r="E1086" s="96"/>
      <c r="K1086" s="93"/>
      <c r="L1086" s="137"/>
    </row>
    <row r="1087" spans="1:12" s="91" customFormat="1">
      <c r="A1087"/>
      <c r="B1087"/>
      <c r="C1087" s="92"/>
      <c r="D1087" s="96"/>
      <c r="E1087" s="96"/>
      <c r="K1087" s="93"/>
      <c r="L1087" s="137"/>
    </row>
    <row r="1088" spans="1:12" s="91" customFormat="1">
      <c r="A1088"/>
      <c r="B1088"/>
      <c r="C1088" s="92"/>
      <c r="D1088" s="96"/>
      <c r="E1088" s="96"/>
      <c r="K1088" s="93"/>
      <c r="L1088" s="137"/>
    </row>
    <row r="1089" spans="1:12" s="91" customFormat="1">
      <c r="A1089"/>
      <c r="B1089"/>
      <c r="C1089" s="92"/>
      <c r="D1089" s="96"/>
      <c r="E1089" s="96"/>
      <c r="K1089" s="93"/>
      <c r="L1089" s="137"/>
    </row>
    <row r="1090" spans="1:12" s="91" customFormat="1">
      <c r="A1090"/>
      <c r="B1090"/>
      <c r="C1090" s="92"/>
      <c r="D1090" s="96"/>
      <c r="E1090" s="96"/>
      <c r="K1090" s="93"/>
      <c r="L1090" s="137"/>
    </row>
    <row r="1091" spans="1:12" s="91" customFormat="1">
      <c r="A1091"/>
      <c r="B1091"/>
      <c r="C1091" s="92"/>
      <c r="D1091" s="96"/>
      <c r="E1091" s="96"/>
      <c r="K1091" s="93"/>
      <c r="L1091" s="137"/>
    </row>
    <row r="1092" spans="1:12" s="91" customFormat="1">
      <c r="A1092"/>
      <c r="B1092"/>
      <c r="C1092" s="92"/>
      <c r="D1092" s="96"/>
      <c r="E1092" s="96"/>
      <c r="K1092" s="93"/>
      <c r="L1092" s="137"/>
    </row>
    <row r="1093" spans="1:12" s="91" customFormat="1">
      <c r="A1093"/>
      <c r="B1093"/>
      <c r="C1093" s="92"/>
      <c r="D1093" s="96"/>
      <c r="E1093" s="96"/>
      <c r="K1093" s="93"/>
      <c r="L1093" s="137"/>
    </row>
    <row r="1094" spans="1:12" s="91" customFormat="1">
      <c r="A1094"/>
      <c r="B1094"/>
      <c r="C1094" s="92"/>
      <c r="D1094" s="96"/>
      <c r="E1094" s="96"/>
      <c r="K1094" s="93"/>
      <c r="L1094" s="137"/>
    </row>
    <row r="1095" spans="1:12" s="91" customFormat="1">
      <c r="A1095"/>
      <c r="B1095"/>
      <c r="C1095" s="92"/>
      <c r="D1095" s="96"/>
      <c r="E1095" s="96"/>
      <c r="K1095" s="93"/>
      <c r="L1095" s="137"/>
    </row>
    <row r="1096" spans="1:12" s="91" customFormat="1">
      <c r="A1096"/>
      <c r="B1096"/>
      <c r="C1096" s="92"/>
      <c r="D1096" s="96"/>
      <c r="E1096" s="96"/>
      <c r="K1096" s="93"/>
      <c r="L1096" s="137"/>
    </row>
    <row r="1097" spans="1:12" s="91" customFormat="1">
      <c r="A1097"/>
      <c r="B1097"/>
      <c r="C1097" s="92"/>
      <c r="D1097" s="96"/>
      <c r="E1097" s="96"/>
      <c r="K1097" s="93"/>
      <c r="L1097" s="137"/>
    </row>
    <row r="1098" spans="1:12" s="91" customFormat="1">
      <c r="A1098"/>
      <c r="B1098"/>
      <c r="C1098" s="92"/>
      <c r="D1098" s="96"/>
      <c r="E1098" s="96"/>
      <c r="K1098" s="93"/>
      <c r="L1098" s="137"/>
    </row>
    <row r="1099" spans="1:12" s="91" customFormat="1">
      <c r="A1099"/>
      <c r="B1099"/>
      <c r="C1099" s="92"/>
      <c r="D1099" s="96"/>
      <c r="E1099" s="96"/>
      <c r="K1099" s="93"/>
      <c r="L1099" s="137"/>
    </row>
    <row r="1100" spans="1:12" s="91" customFormat="1">
      <c r="A1100"/>
      <c r="B1100"/>
      <c r="C1100" s="92"/>
      <c r="D1100" s="96"/>
      <c r="E1100" s="96"/>
      <c r="K1100" s="93"/>
      <c r="L1100" s="137"/>
    </row>
    <row r="1101" spans="1:12" s="91" customFormat="1">
      <c r="A1101"/>
      <c r="B1101"/>
      <c r="C1101" s="92"/>
      <c r="D1101" s="96"/>
      <c r="E1101" s="96"/>
      <c r="K1101" s="93"/>
      <c r="L1101" s="137"/>
    </row>
    <row r="1102" spans="1:12" s="91" customFormat="1">
      <c r="A1102"/>
      <c r="B1102"/>
      <c r="C1102" s="92"/>
      <c r="D1102" s="96"/>
      <c r="E1102" s="96"/>
      <c r="K1102" s="93"/>
      <c r="L1102" s="137"/>
    </row>
    <row r="1103" spans="1:12" s="91" customFormat="1">
      <c r="A1103"/>
      <c r="B1103"/>
      <c r="C1103" s="92"/>
      <c r="D1103" s="96"/>
      <c r="E1103" s="96"/>
      <c r="K1103" s="93"/>
      <c r="L1103" s="137"/>
    </row>
    <row r="1104" spans="1:12" s="91" customFormat="1">
      <c r="A1104"/>
      <c r="B1104"/>
      <c r="C1104" s="92"/>
      <c r="D1104" s="96"/>
      <c r="E1104" s="96"/>
      <c r="K1104" s="93"/>
      <c r="L1104" s="137"/>
    </row>
    <row r="1105" spans="1:12" s="91" customFormat="1">
      <c r="A1105"/>
      <c r="B1105"/>
      <c r="C1105" s="92"/>
      <c r="D1105" s="96"/>
      <c r="E1105" s="96"/>
      <c r="K1105" s="93"/>
      <c r="L1105" s="137"/>
    </row>
    <row r="1106" spans="1:12" s="91" customFormat="1">
      <c r="A1106"/>
      <c r="B1106"/>
      <c r="C1106" s="92"/>
      <c r="D1106" s="96"/>
      <c r="E1106" s="96"/>
      <c r="K1106" s="93"/>
      <c r="L1106" s="137"/>
    </row>
    <row r="1107" spans="1:12" s="91" customFormat="1">
      <c r="A1107"/>
      <c r="B1107"/>
      <c r="C1107" s="92"/>
      <c r="D1107" s="96"/>
      <c r="E1107" s="96"/>
      <c r="K1107" s="93"/>
      <c r="L1107" s="137"/>
    </row>
    <row r="1108" spans="1:12" s="91" customFormat="1">
      <c r="A1108"/>
      <c r="B1108"/>
      <c r="C1108" s="92"/>
      <c r="D1108" s="96"/>
      <c r="E1108" s="96"/>
      <c r="K1108" s="93"/>
      <c r="L1108" s="137"/>
    </row>
    <row r="1109" spans="1:12" s="91" customFormat="1">
      <c r="A1109"/>
      <c r="B1109"/>
      <c r="C1109" s="92"/>
      <c r="D1109" s="96"/>
      <c r="E1109" s="96"/>
      <c r="K1109" s="93"/>
      <c r="L1109" s="137"/>
    </row>
    <row r="1110" spans="1:12" s="91" customFormat="1">
      <c r="A1110"/>
      <c r="B1110"/>
      <c r="C1110" s="92"/>
      <c r="D1110" s="96"/>
      <c r="E1110" s="96"/>
      <c r="K1110" s="93"/>
      <c r="L1110" s="137"/>
    </row>
    <row r="1111" spans="1:12" s="91" customFormat="1">
      <c r="A1111"/>
      <c r="B1111"/>
      <c r="C1111" s="92"/>
      <c r="D1111" s="96"/>
      <c r="E1111" s="96"/>
      <c r="K1111" s="93"/>
      <c r="L1111" s="137"/>
    </row>
    <row r="1112" spans="1:12" s="91" customFormat="1">
      <c r="A1112"/>
      <c r="B1112"/>
      <c r="C1112" s="92"/>
      <c r="D1112" s="96"/>
      <c r="E1112" s="96"/>
      <c r="K1112" s="93"/>
      <c r="L1112" s="137"/>
    </row>
    <row r="1113" spans="1:12" s="91" customFormat="1">
      <c r="A1113"/>
      <c r="B1113"/>
      <c r="C1113" s="92"/>
      <c r="D1113" s="96"/>
      <c r="E1113" s="96"/>
      <c r="K1113" s="93"/>
      <c r="L1113" s="137"/>
    </row>
    <row r="1114" spans="1:12" s="91" customFormat="1">
      <c r="A1114"/>
      <c r="B1114"/>
      <c r="C1114" s="92"/>
      <c r="D1114" s="96"/>
      <c r="E1114" s="96"/>
      <c r="K1114" s="93"/>
      <c r="L1114" s="137"/>
    </row>
    <row r="1115" spans="1:12" s="91" customFormat="1">
      <c r="A1115"/>
      <c r="B1115"/>
      <c r="C1115" s="92"/>
      <c r="D1115" s="96"/>
      <c r="E1115" s="96"/>
      <c r="K1115" s="93"/>
      <c r="L1115" s="137"/>
    </row>
    <row r="1116" spans="1:12" s="91" customFormat="1">
      <c r="A1116"/>
      <c r="B1116"/>
      <c r="C1116" s="92"/>
      <c r="D1116" s="96"/>
      <c r="E1116" s="96"/>
      <c r="K1116" s="93"/>
      <c r="L1116" s="137"/>
    </row>
    <row r="1117" spans="1:12" s="91" customFormat="1">
      <c r="A1117"/>
      <c r="B1117"/>
      <c r="C1117" s="92"/>
      <c r="D1117" s="96"/>
      <c r="E1117" s="96"/>
      <c r="K1117" s="93"/>
      <c r="L1117" s="137"/>
    </row>
    <row r="1118" spans="1:12" s="91" customFormat="1">
      <c r="A1118"/>
      <c r="B1118"/>
      <c r="C1118" s="92"/>
      <c r="D1118" s="96"/>
      <c r="E1118" s="96"/>
      <c r="K1118" s="93"/>
      <c r="L1118" s="137"/>
    </row>
    <row r="1119" spans="1:12" s="91" customFormat="1">
      <c r="A1119"/>
      <c r="B1119"/>
      <c r="C1119" s="92"/>
      <c r="D1119" s="96"/>
      <c r="E1119" s="96"/>
      <c r="K1119" s="93"/>
      <c r="L1119" s="137"/>
    </row>
    <row r="1120" spans="1:12" s="91" customFormat="1">
      <c r="A1120"/>
      <c r="B1120"/>
      <c r="C1120" s="92"/>
      <c r="D1120" s="96"/>
      <c r="E1120" s="96"/>
      <c r="K1120" s="93"/>
      <c r="L1120" s="137"/>
    </row>
    <row r="1121" spans="1:12" s="91" customFormat="1">
      <c r="A1121"/>
      <c r="B1121"/>
      <c r="C1121" s="92"/>
      <c r="D1121" s="96"/>
      <c r="E1121" s="96"/>
      <c r="K1121" s="93"/>
      <c r="L1121" s="137"/>
    </row>
    <row r="1122" spans="1:12" s="91" customFormat="1">
      <c r="A1122"/>
      <c r="B1122"/>
      <c r="C1122" s="92"/>
      <c r="D1122" s="96"/>
      <c r="E1122" s="96"/>
      <c r="K1122" s="93"/>
      <c r="L1122" s="137"/>
    </row>
    <row r="1123" spans="1:12" s="91" customFormat="1">
      <c r="A1123"/>
      <c r="B1123"/>
      <c r="C1123" s="92"/>
      <c r="D1123" s="96"/>
      <c r="E1123" s="96"/>
      <c r="K1123" s="93"/>
      <c r="L1123" s="137"/>
    </row>
    <row r="1124" spans="1:12" s="91" customFormat="1">
      <c r="A1124"/>
      <c r="B1124"/>
      <c r="C1124" s="92"/>
      <c r="D1124" s="96"/>
      <c r="E1124" s="96"/>
      <c r="K1124" s="93"/>
      <c r="L1124" s="137"/>
    </row>
    <row r="1125" spans="1:12" s="91" customFormat="1">
      <c r="A1125"/>
      <c r="B1125"/>
      <c r="C1125" s="92"/>
      <c r="D1125" s="96"/>
      <c r="E1125" s="96"/>
      <c r="K1125" s="93"/>
      <c r="L1125" s="137"/>
    </row>
    <row r="1126" spans="1:12" s="91" customFormat="1">
      <c r="A1126"/>
      <c r="B1126"/>
      <c r="C1126" s="92"/>
      <c r="D1126" s="96"/>
      <c r="E1126" s="96"/>
      <c r="K1126" s="93"/>
      <c r="L1126" s="137"/>
    </row>
    <row r="1127" spans="1:12" s="91" customFormat="1">
      <c r="A1127"/>
      <c r="B1127"/>
      <c r="C1127" s="92"/>
      <c r="D1127" s="96"/>
      <c r="E1127" s="96"/>
      <c r="K1127" s="93"/>
      <c r="L1127" s="137"/>
    </row>
    <row r="1128" spans="1:12" s="91" customFormat="1">
      <c r="A1128"/>
      <c r="B1128"/>
      <c r="C1128" s="92"/>
      <c r="D1128" s="96"/>
      <c r="E1128" s="96"/>
      <c r="K1128" s="93"/>
      <c r="L1128" s="137"/>
    </row>
    <row r="1129" spans="1:12" s="91" customFormat="1">
      <c r="A1129"/>
      <c r="B1129"/>
      <c r="C1129" s="92"/>
      <c r="D1129" s="96"/>
      <c r="E1129" s="96"/>
      <c r="K1129" s="93"/>
      <c r="L1129" s="137"/>
    </row>
    <row r="1130" spans="1:12" s="91" customFormat="1">
      <c r="A1130"/>
      <c r="B1130"/>
      <c r="C1130" s="92"/>
      <c r="D1130" s="96"/>
      <c r="E1130" s="96"/>
      <c r="K1130" s="93"/>
      <c r="L1130" s="137"/>
    </row>
    <row r="1131" spans="1:12" s="91" customFormat="1">
      <c r="A1131"/>
      <c r="B1131"/>
      <c r="C1131" s="92"/>
      <c r="D1131" s="96"/>
      <c r="E1131" s="96"/>
      <c r="K1131" s="93"/>
      <c r="L1131" s="137"/>
    </row>
    <row r="1132" spans="1:12" s="91" customFormat="1">
      <c r="A1132"/>
      <c r="B1132"/>
      <c r="C1132" s="92"/>
      <c r="D1132" s="96"/>
      <c r="E1132" s="96"/>
      <c r="K1132" s="93"/>
      <c r="L1132" s="137"/>
    </row>
    <row r="1133" spans="1:12" s="91" customFormat="1">
      <c r="A1133"/>
      <c r="B1133"/>
      <c r="C1133" s="92"/>
      <c r="D1133" s="96"/>
      <c r="E1133" s="96"/>
      <c r="K1133" s="93"/>
      <c r="L1133" s="137"/>
    </row>
    <row r="1134" spans="1:12" s="91" customFormat="1">
      <c r="A1134"/>
      <c r="B1134"/>
      <c r="C1134" s="92"/>
      <c r="D1134" s="96"/>
      <c r="E1134" s="96"/>
      <c r="K1134" s="93"/>
      <c r="L1134" s="137"/>
    </row>
    <row r="1135" spans="1:12" s="91" customFormat="1">
      <c r="A1135"/>
      <c r="B1135"/>
      <c r="C1135" s="92"/>
      <c r="D1135" s="96"/>
      <c r="E1135" s="96"/>
      <c r="K1135" s="93"/>
      <c r="L1135" s="137"/>
    </row>
    <row r="1136" spans="1:12" s="91" customFormat="1">
      <c r="A1136"/>
      <c r="B1136"/>
      <c r="C1136" s="92"/>
      <c r="D1136" s="96"/>
      <c r="E1136" s="96"/>
      <c r="K1136" s="93"/>
      <c r="L1136" s="137"/>
    </row>
    <row r="1137" spans="1:12" s="91" customFormat="1">
      <c r="A1137"/>
      <c r="B1137"/>
      <c r="C1137" s="92"/>
      <c r="D1137" s="96"/>
      <c r="E1137" s="96"/>
      <c r="K1137" s="93"/>
      <c r="L1137" s="137"/>
    </row>
    <row r="1138" spans="1:12" s="91" customFormat="1">
      <c r="A1138"/>
      <c r="B1138"/>
      <c r="C1138" s="92"/>
      <c r="D1138" s="96"/>
      <c r="E1138" s="96"/>
      <c r="K1138" s="93"/>
      <c r="L1138" s="137"/>
    </row>
    <row r="1139" spans="1:12" s="91" customFormat="1">
      <c r="A1139"/>
      <c r="B1139"/>
      <c r="C1139" s="92"/>
      <c r="D1139" s="96"/>
      <c r="E1139" s="96"/>
      <c r="K1139" s="93"/>
      <c r="L1139" s="137"/>
    </row>
    <row r="1140" spans="1:12" s="91" customFormat="1">
      <c r="A1140"/>
      <c r="B1140"/>
      <c r="C1140" s="92"/>
      <c r="D1140" s="96"/>
      <c r="E1140" s="96"/>
      <c r="K1140" s="93"/>
      <c r="L1140" s="137"/>
    </row>
    <row r="1141" spans="1:12" s="91" customFormat="1">
      <c r="A1141"/>
      <c r="B1141"/>
      <c r="C1141" s="92"/>
      <c r="D1141" s="96"/>
      <c r="E1141" s="96"/>
      <c r="K1141" s="93"/>
      <c r="L1141" s="137"/>
    </row>
    <row r="1142" spans="1:12" s="91" customFormat="1">
      <c r="A1142"/>
      <c r="B1142"/>
      <c r="C1142" s="92"/>
      <c r="D1142" s="96"/>
      <c r="E1142" s="96"/>
      <c r="K1142" s="93"/>
      <c r="L1142" s="137"/>
    </row>
    <row r="1143" spans="1:12" s="91" customFormat="1">
      <c r="A1143"/>
      <c r="B1143"/>
      <c r="C1143" s="92"/>
      <c r="D1143" s="96"/>
      <c r="E1143" s="96"/>
      <c r="K1143" s="93"/>
      <c r="L1143" s="137"/>
    </row>
    <row r="1144" spans="1:12" s="91" customFormat="1">
      <c r="A1144"/>
      <c r="B1144"/>
      <c r="C1144" s="92"/>
      <c r="D1144" s="96"/>
      <c r="E1144" s="96"/>
      <c r="K1144" s="93"/>
      <c r="L1144" s="137"/>
    </row>
    <row r="1145" spans="1:12" s="91" customFormat="1">
      <c r="A1145"/>
      <c r="B1145"/>
      <c r="C1145" s="92"/>
      <c r="D1145" s="96"/>
      <c r="E1145" s="96"/>
      <c r="K1145" s="93"/>
      <c r="L1145" s="137"/>
    </row>
    <row r="1146" spans="1:12" s="91" customFormat="1">
      <c r="A1146"/>
      <c r="B1146"/>
      <c r="C1146" s="92"/>
      <c r="D1146" s="96"/>
      <c r="E1146" s="96"/>
      <c r="K1146" s="93"/>
      <c r="L1146" s="137"/>
    </row>
    <row r="1147" spans="1:12" s="91" customFormat="1">
      <c r="A1147"/>
      <c r="B1147"/>
      <c r="C1147" s="92"/>
      <c r="D1147" s="96"/>
      <c r="E1147" s="96"/>
      <c r="K1147" s="93"/>
      <c r="L1147" s="137"/>
    </row>
    <row r="1148" spans="1:12" s="91" customFormat="1">
      <c r="A1148"/>
      <c r="B1148"/>
      <c r="C1148" s="92"/>
      <c r="D1148" s="96"/>
      <c r="E1148" s="96"/>
      <c r="K1148" s="93"/>
      <c r="L1148" s="137"/>
    </row>
    <row r="1149" spans="1:12" s="91" customFormat="1">
      <c r="A1149"/>
      <c r="B1149"/>
      <c r="C1149" s="92"/>
      <c r="D1149" s="96"/>
      <c r="E1149" s="96"/>
      <c r="K1149" s="93"/>
      <c r="L1149" s="137"/>
    </row>
    <row r="1150" spans="1:12" s="91" customFormat="1">
      <c r="A1150"/>
      <c r="B1150"/>
      <c r="C1150" s="92"/>
      <c r="D1150" s="96"/>
      <c r="E1150" s="96"/>
      <c r="K1150" s="93"/>
      <c r="L1150" s="137"/>
    </row>
    <row r="1151" spans="1:12" s="91" customFormat="1">
      <c r="A1151"/>
      <c r="B1151"/>
      <c r="C1151" s="92"/>
      <c r="D1151" s="96"/>
      <c r="E1151" s="96"/>
      <c r="K1151" s="93"/>
      <c r="L1151" s="137"/>
    </row>
    <row r="1152" spans="1:12" s="91" customFormat="1">
      <c r="A1152"/>
      <c r="B1152"/>
      <c r="C1152" s="92"/>
      <c r="D1152" s="96"/>
      <c r="E1152" s="96"/>
      <c r="K1152" s="93"/>
      <c r="L1152" s="137"/>
    </row>
    <row r="1153" spans="1:12" s="91" customFormat="1">
      <c r="A1153"/>
      <c r="B1153"/>
      <c r="C1153" s="92"/>
      <c r="D1153" s="96"/>
      <c r="E1153" s="96"/>
      <c r="K1153" s="93"/>
      <c r="L1153" s="137"/>
    </row>
    <row r="1154" spans="1:12" s="91" customFormat="1">
      <c r="A1154"/>
      <c r="B1154"/>
      <c r="C1154" s="92"/>
      <c r="D1154" s="96"/>
      <c r="E1154" s="96"/>
      <c r="K1154" s="93"/>
      <c r="L1154" s="137"/>
    </row>
    <row r="1155" spans="1:12" s="91" customFormat="1">
      <c r="A1155"/>
      <c r="B1155"/>
      <c r="C1155" s="92"/>
      <c r="D1155" s="96"/>
      <c r="E1155" s="96"/>
      <c r="K1155" s="93"/>
      <c r="L1155" s="137"/>
    </row>
    <row r="1156" spans="1:12" s="91" customFormat="1">
      <c r="A1156"/>
      <c r="B1156"/>
      <c r="C1156" s="92"/>
      <c r="D1156" s="96"/>
      <c r="E1156" s="96"/>
      <c r="K1156" s="93"/>
      <c r="L1156" s="137"/>
    </row>
    <row r="1157" spans="1:12" s="91" customFormat="1">
      <c r="A1157"/>
      <c r="B1157"/>
      <c r="C1157" s="92"/>
      <c r="D1157" s="96"/>
      <c r="E1157" s="96"/>
      <c r="K1157" s="93"/>
      <c r="L1157" s="137"/>
    </row>
    <row r="1158" spans="1:12" s="91" customFormat="1">
      <c r="A1158"/>
      <c r="B1158"/>
      <c r="C1158" s="92"/>
      <c r="D1158" s="96"/>
      <c r="E1158" s="96"/>
      <c r="K1158" s="93"/>
      <c r="L1158" s="137"/>
    </row>
    <row r="1159" spans="1:12" s="91" customFormat="1">
      <c r="A1159"/>
      <c r="B1159"/>
      <c r="C1159" s="92"/>
      <c r="D1159" s="96"/>
      <c r="E1159" s="96"/>
      <c r="K1159" s="93"/>
      <c r="L1159" s="137"/>
    </row>
    <row r="1160" spans="1:12" s="91" customFormat="1">
      <c r="A1160"/>
      <c r="B1160"/>
      <c r="C1160" s="92"/>
      <c r="D1160" s="96"/>
      <c r="E1160" s="96"/>
      <c r="K1160" s="93"/>
      <c r="L1160" s="137"/>
    </row>
    <row r="1161" spans="1:12" s="91" customFormat="1">
      <c r="A1161"/>
      <c r="B1161"/>
      <c r="C1161" s="92"/>
      <c r="D1161" s="96"/>
      <c r="E1161" s="96"/>
      <c r="K1161" s="93"/>
      <c r="L1161" s="137"/>
    </row>
    <row r="1162" spans="1:12" s="91" customFormat="1">
      <c r="A1162"/>
      <c r="B1162"/>
      <c r="C1162" s="92"/>
      <c r="D1162" s="96"/>
      <c r="E1162" s="96"/>
      <c r="K1162" s="93"/>
      <c r="L1162" s="137"/>
    </row>
    <row r="1163" spans="1:12" s="91" customFormat="1">
      <c r="A1163"/>
      <c r="B1163"/>
      <c r="C1163" s="92"/>
      <c r="D1163" s="96"/>
      <c r="E1163" s="96"/>
      <c r="K1163" s="93"/>
      <c r="L1163" s="137"/>
    </row>
    <row r="1164" spans="1:12" s="91" customFormat="1">
      <c r="A1164"/>
      <c r="B1164"/>
      <c r="C1164" s="92"/>
      <c r="D1164" s="96"/>
      <c r="E1164" s="96"/>
      <c r="K1164" s="93"/>
      <c r="L1164" s="137"/>
    </row>
    <row r="1165" spans="1:12" s="91" customFormat="1">
      <c r="A1165"/>
      <c r="B1165"/>
      <c r="C1165" s="92"/>
      <c r="D1165" s="96"/>
      <c r="E1165" s="96"/>
      <c r="K1165" s="93"/>
      <c r="L1165" s="137"/>
    </row>
    <row r="1166" spans="1:12" s="91" customFormat="1">
      <c r="A1166"/>
      <c r="B1166"/>
      <c r="C1166" s="92"/>
      <c r="D1166" s="96"/>
      <c r="E1166" s="96"/>
      <c r="K1166" s="93"/>
      <c r="L1166" s="137"/>
    </row>
    <row r="1167" spans="1:12" s="91" customFormat="1">
      <c r="A1167"/>
      <c r="B1167"/>
      <c r="C1167" s="92"/>
      <c r="D1167" s="96"/>
      <c r="E1167" s="96"/>
      <c r="K1167" s="93"/>
      <c r="L1167" s="137"/>
    </row>
    <row r="1168" spans="1:12" s="91" customFormat="1">
      <c r="A1168"/>
      <c r="B1168"/>
      <c r="C1168" s="92"/>
      <c r="D1168" s="96"/>
      <c r="E1168" s="96"/>
      <c r="K1168" s="93"/>
      <c r="L1168" s="137"/>
    </row>
    <row r="1169" spans="1:12" s="91" customFormat="1">
      <c r="A1169"/>
      <c r="B1169"/>
      <c r="C1169" s="92"/>
      <c r="D1169" s="96"/>
      <c r="E1169" s="96"/>
      <c r="K1169" s="93"/>
      <c r="L1169" s="137"/>
    </row>
    <row r="1170" spans="1:12" s="91" customFormat="1">
      <c r="A1170"/>
      <c r="B1170"/>
      <c r="C1170" s="92"/>
      <c r="D1170" s="96"/>
      <c r="E1170" s="96"/>
      <c r="K1170" s="93"/>
      <c r="L1170" s="137"/>
    </row>
    <row r="1171" spans="1:12" s="91" customFormat="1">
      <c r="A1171"/>
      <c r="B1171"/>
      <c r="C1171" s="92"/>
      <c r="D1171" s="96"/>
      <c r="E1171" s="96"/>
      <c r="K1171" s="93"/>
      <c r="L1171" s="137"/>
    </row>
    <row r="1172" spans="1:12" s="91" customFormat="1">
      <c r="A1172"/>
      <c r="B1172"/>
      <c r="C1172" s="92"/>
      <c r="D1172" s="96"/>
      <c r="E1172" s="96"/>
      <c r="K1172" s="93"/>
      <c r="L1172" s="137"/>
    </row>
    <row r="1173" spans="1:12" s="91" customFormat="1">
      <c r="A1173"/>
      <c r="B1173"/>
      <c r="C1173" s="92"/>
      <c r="D1173" s="96"/>
      <c r="E1173" s="96"/>
      <c r="K1173" s="93"/>
      <c r="L1173" s="137"/>
    </row>
    <row r="1174" spans="1:12" s="91" customFormat="1">
      <c r="A1174"/>
      <c r="B1174"/>
      <c r="C1174" s="92"/>
      <c r="D1174" s="96"/>
      <c r="E1174" s="96"/>
      <c r="K1174" s="93"/>
      <c r="L1174" s="137"/>
    </row>
    <row r="1175" spans="1:12" s="91" customFormat="1">
      <c r="A1175"/>
      <c r="B1175"/>
      <c r="C1175" s="92"/>
      <c r="D1175" s="96"/>
      <c r="E1175" s="96"/>
      <c r="K1175" s="93"/>
      <c r="L1175" s="137"/>
    </row>
    <row r="1176" spans="1:12" s="91" customFormat="1">
      <c r="A1176"/>
      <c r="B1176"/>
      <c r="C1176" s="92"/>
      <c r="D1176" s="96"/>
      <c r="E1176" s="96"/>
      <c r="K1176" s="93"/>
      <c r="L1176" s="137"/>
    </row>
    <row r="1177" spans="1:12" s="91" customFormat="1">
      <c r="A1177"/>
      <c r="B1177"/>
      <c r="C1177" s="92"/>
      <c r="D1177" s="96"/>
      <c r="E1177" s="96"/>
      <c r="K1177" s="93"/>
      <c r="L1177" s="137"/>
    </row>
    <row r="1178" spans="1:12" s="91" customFormat="1">
      <c r="A1178"/>
      <c r="B1178"/>
      <c r="C1178" s="92"/>
      <c r="D1178" s="96"/>
      <c r="E1178" s="96"/>
      <c r="K1178" s="93"/>
      <c r="L1178" s="137"/>
    </row>
    <row r="1179" spans="1:12" s="91" customFormat="1">
      <c r="A1179"/>
      <c r="B1179"/>
      <c r="C1179" s="92"/>
      <c r="D1179" s="96"/>
      <c r="E1179" s="96"/>
      <c r="K1179" s="93"/>
      <c r="L1179" s="137"/>
    </row>
    <row r="1180" spans="1:12" s="91" customFormat="1">
      <c r="A1180"/>
      <c r="B1180"/>
      <c r="C1180" s="92"/>
      <c r="D1180" s="96"/>
      <c r="E1180" s="96"/>
      <c r="K1180" s="93"/>
      <c r="L1180" s="137"/>
    </row>
    <row r="1181" spans="1:12" s="91" customFormat="1">
      <c r="A1181"/>
      <c r="B1181"/>
      <c r="C1181" s="92"/>
      <c r="D1181" s="96"/>
      <c r="E1181" s="96"/>
      <c r="K1181" s="93"/>
      <c r="L1181" s="137"/>
    </row>
    <row r="1182" spans="1:12" s="91" customFormat="1">
      <c r="A1182"/>
      <c r="B1182"/>
      <c r="C1182" s="92"/>
      <c r="D1182" s="96"/>
      <c r="E1182" s="96"/>
      <c r="K1182" s="93"/>
      <c r="L1182" s="137"/>
    </row>
    <row r="1183" spans="1:12" s="91" customFormat="1">
      <c r="A1183"/>
      <c r="B1183"/>
      <c r="C1183" s="92"/>
      <c r="D1183" s="96"/>
      <c r="E1183" s="96"/>
      <c r="K1183" s="93"/>
      <c r="L1183" s="137"/>
    </row>
    <row r="1184" spans="1:12" s="91" customFormat="1">
      <c r="A1184"/>
      <c r="B1184"/>
      <c r="C1184" s="92"/>
      <c r="D1184" s="96"/>
      <c r="E1184" s="96"/>
      <c r="K1184" s="93"/>
      <c r="L1184" s="137"/>
    </row>
    <row r="1185" spans="1:12" s="91" customFormat="1">
      <c r="A1185"/>
      <c r="B1185"/>
      <c r="C1185" s="92"/>
      <c r="D1185" s="96"/>
      <c r="E1185" s="96"/>
      <c r="K1185" s="93"/>
      <c r="L1185" s="137"/>
    </row>
    <row r="1186" spans="1:12" s="91" customFormat="1">
      <c r="A1186"/>
      <c r="B1186"/>
      <c r="C1186" s="92"/>
      <c r="D1186" s="96"/>
      <c r="E1186" s="96"/>
      <c r="K1186" s="93"/>
      <c r="L1186" s="137"/>
    </row>
    <row r="1187" spans="1:12" s="91" customFormat="1">
      <c r="A1187"/>
      <c r="B1187"/>
      <c r="C1187" s="92"/>
      <c r="D1187" s="96"/>
      <c r="E1187" s="96"/>
      <c r="K1187" s="93"/>
      <c r="L1187" s="137"/>
    </row>
    <row r="1188" spans="1:12" s="91" customFormat="1">
      <c r="A1188"/>
      <c r="B1188"/>
      <c r="C1188" s="92"/>
      <c r="D1188" s="96"/>
      <c r="E1188" s="96"/>
      <c r="K1188" s="93"/>
      <c r="L1188" s="137"/>
    </row>
    <row r="1189" spans="1:12" s="91" customFormat="1">
      <c r="A1189"/>
      <c r="B1189"/>
      <c r="C1189" s="92"/>
      <c r="D1189" s="96"/>
      <c r="E1189" s="96"/>
      <c r="K1189" s="93"/>
      <c r="L1189" s="137"/>
    </row>
    <row r="1190" spans="1:12" s="91" customFormat="1">
      <c r="A1190"/>
      <c r="B1190"/>
      <c r="C1190" s="92"/>
      <c r="D1190" s="96"/>
      <c r="E1190" s="96"/>
      <c r="K1190" s="93"/>
      <c r="L1190" s="137"/>
    </row>
    <row r="1191" spans="1:12" s="91" customFormat="1">
      <c r="A1191"/>
      <c r="B1191"/>
      <c r="C1191" s="92"/>
      <c r="D1191" s="96"/>
      <c r="E1191" s="96"/>
      <c r="K1191" s="93"/>
      <c r="L1191" s="137"/>
    </row>
    <row r="1192" spans="1:12" s="91" customFormat="1">
      <c r="A1192"/>
      <c r="B1192"/>
      <c r="C1192" s="92"/>
      <c r="D1192" s="96"/>
      <c r="E1192" s="96"/>
      <c r="K1192" s="93"/>
      <c r="L1192" s="137"/>
    </row>
    <row r="1193" spans="1:12" s="91" customFormat="1">
      <c r="A1193"/>
      <c r="B1193"/>
      <c r="C1193" s="92"/>
      <c r="D1193" s="96"/>
      <c r="E1193" s="96"/>
      <c r="K1193" s="93"/>
      <c r="L1193" s="137"/>
    </row>
    <row r="1194" spans="1:12" s="91" customFormat="1">
      <c r="A1194"/>
      <c r="B1194"/>
      <c r="C1194" s="92"/>
      <c r="D1194" s="96"/>
      <c r="E1194" s="96"/>
      <c r="K1194" s="93"/>
      <c r="L1194" s="137"/>
    </row>
    <row r="1195" spans="1:12" s="91" customFormat="1">
      <c r="A1195"/>
      <c r="B1195"/>
      <c r="C1195" s="92"/>
      <c r="D1195" s="96"/>
      <c r="E1195" s="96"/>
      <c r="K1195" s="93"/>
      <c r="L1195" s="137"/>
    </row>
    <row r="1196" spans="1:12" s="91" customFormat="1">
      <c r="A1196"/>
      <c r="B1196"/>
      <c r="C1196" s="92"/>
      <c r="D1196" s="96"/>
      <c r="E1196" s="96"/>
      <c r="K1196" s="93"/>
      <c r="L1196" s="137"/>
    </row>
    <row r="1197" spans="1:12" s="91" customFormat="1">
      <c r="A1197"/>
      <c r="B1197"/>
      <c r="C1197" s="92"/>
      <c r="D1197" s="96"/>
      <c r="E1197" s="96"/>
      <c r="K1197" s="93"/>
      <c r="L1197" s="137"/>
    </row>
    <row r="1198" spans="1:12" s="91" customFormat="1">
      <c r="A1198"/>
      <c r="B1198"/>
      <c r="C1198" s="92"/>
      <c r="D1198" s="96"/>
      <c r="E1198" s="96"/>
      <c r="K1198" s="93"/>
      <c r="L1198" s="137"/>
    </row>
    <row r="1199" spans="1:12" s="91" customFormat="1">
      <c r="A1199"/>
      <c r="B1199"/>
      <c r="C1199" s="92"/>
      <c r="D1199" s="96"/>
      <c r="E1199" s="96"/>
      <c r="K1199" s="93"/>
      <c r="L1199" s="137"/>
    </row>
    <row r="1200" spans="1:12" s="91" customFormat="1">
      <c r="A1200"/>
      <c r="B1200"/>
      <c r="C1200" s="92"/>
      <c r="D1200" s="96"/>
      <c r="E1200" s="96"/>
      <c r="K1200" s="93"/>
      <c r="L1200" s="137"/>
    </row>
    <row r="1201" spans="1:12" s="91" customFormat="1">
      <c r="A1201"/>
      <c r="B1201"/>
      <c r="C1201" s="92"/>
      <c r="D1201" s="96"/>
      <c r="E1201" s="96"/>
      <c r="K1201" s="93"/>
      <c r="L1201" s="137"/>
    </row>
    <row r="1202" spans="1:12" s="91" customFormat="1">
      <c r="A1202"/>
      <c r="B1202"/>
      <c r="C1202" s="92"/>
      <c r="D1202" s="96"/>
      <c r="E1202" s="96"/>
      <c r="K1202" s="93"/>
      <c r="L1202" s="137"/>
    </row>
    <row r="1203" spans="1:12" s="91" customFormat="1">
      <c r="A1203"/>
      <c r="B1203"/>
      <c r="C1203" s="92"/>
      <c r="D1203" s="96"/>
      <c r="E1203" s="96"/>
      <c r="K1203" s="93"/>
      <c r="L1203" s="137"/>
    </row>
    <row r="1204" spans="1:12" s="91" customFormat="1">
      <c r="A1204"/>
      <c r="B1204"/>
      <c r="C1204" s="92"/>
      <c r="D1204" s="96"/>
      <c r="E1204" s="96"/>
      <c r="K1204" s="93"/>
      <c r="L1204" s="137"/>
    </row>
    <row r="1205" spans="1:12" s="91" customFormat="1">
      <c r="A1205"/>
      <c r="B1205"/>
      <c r="C1205" s="92"/>
      <c r="D1205" s="96"/>
      <c r="E1205" s="96"/>
      <c r="K1205" s="93"/>
      <c r="L1205" s="137"/>
    </row>
    <row r="1206" spans="1:12" s="91" customFormat="1">
      <c r="A1206"/>
      <c r="B1206"/>
      <c r="C1206" s="92"/>
      <c r="D1206" s="96"/>
      <c r="E1206" s="96"/>
      <c r="K1206" s="93"/>
      <c r="L1206" s="137"/>
    </row>
    <row r="1207" spans="1:12" s="91" customFormat="1">
      <c r="A1207"/>
      <c r="B1207"/>
      <c r="C1207" s="92"/>
      <c r="D1207" s="96"/>
      <c r="E1207" s="96"/>
      <c r="K1207" s="93"/>
      <c r="L1207" s="137"/>
    </row>
    <row r="1208" spans="1:12" s="91" customFormat="1">
      <c r="A1208"/>
      <c r="B1208"/>
      <c r="C1208" s="92"/>
      <c r="D1208" s="96"/>
      <c r="E1208" s="96"/>
      <c r="K1208" s="93"/>
      <c r="L1208" s="137"/>
    </row>
    <row r="1209" spans="1:12" s="91" customFormat="1">
      <c r="A1209"/>
      <c r="B1209"/>
      <c r="C1209" s="92"/>
      <c r="D1209" s="96"/>
      <c r="E1209" s="96"/>
      <c r="K1209" s="93"/>
      <c r="L1209" s="137"/>
    </row>
    <row r="1210" spans="1:12" s="91" customFormat="1">
      <c r="A1210"/>
      <c r="B1210"/>
      <c r="C1210" s="92"/>
      <c r="D1210" s="96"/>
      <c r="E1210" s="96"/>
      <c r="K1210" s="93"/>
      <c r="L1210" s="137"/>
    </row>
    <row r="1211" spans="1:12" s="91" customFormat="1">
      <c r="A1211"/>
      <c r="B1211"/>
      <c r="C1211" s="92"/>
      <c r="D1211" s="96"/>
      <c r="E1211" s="96"/>
      <c r="K1211" s="93"/>
      <c r="L1211" s="137"/>
    </row>
    <row r="1212" spans="1:12" s="91" customFormat="1">
      <c r="A1212"/>
      <c r="B1212"/>
      <c r="C1212" s="92"/>
      <c r="D1212" s="96"/>
      <c r="E1212" s="96"/>
      <c r="K1212" s="93"/>
      <c r="L1212" s="137"/>
    </row>
    <row r="1213" spans="1:12" s="91" customFormat="1">
      <c r="A1213"/>
      <c r="B1213"/>
      <c r="C1213" s="92"/>
      <c r="D1213" s="96"/>
      <c r="E1213" s="96"/>
      <c r="K1213" s="93"/>
      <c r="L1213" s="137"/>
    </row>
    <row r="1214" spans="1:12" s="91" customFormat="1">
      <c r="A1214"/>
      <c r="B1214"/>
      <c r="C1214" s="92"/>
      <c r="D1214" s="96"/>
      <c r="E1214" s="96"/>
      <c r="K1214" s="93"/>
      <c r="L1214" s="137"/>
    </row>
    <row r="1215" spans="1:12" s="91" customFormat="1">
      <c r="A1215"/>
      <c r="B1215"/>
      <c r="C1215" s="92"/>
      <c r="D1215" s="96"/>
      <c r="E1215" s="96"/>
      <c r="K1215" s="93"/>
      <c r="L1215" s="137"/>
    </row>
    <row r="1216" spans="1:12" s="91" customFormat="1">
      <c r="A1216"/>
      <c r="B1216"/>
      <c r="C1216" s="92"/>
      <c r="D1216" s="96"/>
      <c r="E1216" s="96"/>
      <c r="K1216" s="93"/>
      <c r="L1216" s="137"/>
    </row>
    <row r="1217" spans="1:12" s="91" customFormat="1">
      <c r="A1217"/>
      <c r="B1217"/>
      <c r="C1217" s="92"/>
      <c r="D1217" s="96"/>
      <c r="E1217" s="96"/>
      <c r="K1217" s="93"/>
      <c r="L1217" s="137"/>
    </row>
    <row r="1218" spans="1:12" s="91" customFormat="1">
      <c r="A1218"/>
      <c r="B1218"/>
      <c r="C1218" s="92"/>
      <c r="D1218" s="96"/>
      <c r="E1218" s="96"/>
      <c r="K1218" s="93"/>
      <c r="L1218" s="137"/>
    </row>
    <row r="1219" spans="1:12" s="91" customFormat="1">
      <c r="A1219"/>
      <c r="B1219"/>
      <c r="C1219" s="92"/>
      <c r="D1219" s="96"/>
      <c r="E1219" s="96"/>
      <c r="K1219" s="93"/>
      <c r="L1219" s="137"/>
    </row>
    <row r="1220" spans="1:12" s="91" customFormat="1">
      <c r="A1220"/>
      <c r="B1220"/>
      <c r="C1220" s="92"/>
      <c r="D1220" s="96"/>
      <c r="E1220" s="96"/>
      <c r="K1220" s="93"/>
      <c r="L1220" s="137"/>
    </row>
    <row r="1221" spans="1:12" s="91" customFormat="1">
      <c r="A1221"/>
      <c r="B1221"/>
      <c r="C1221" s="92"/>
      <c r="D1221" s="96"/>
      <c r="E1221" s="96"/>
      <c r="K1221" s="93"/>
      <c r="L1221" s="137"/>
    </row>
    <row r="1222" spans="1:12" s="91" customFormat="1">
      <c r="A1222"/>
      <c r="B1222"/>
      <c r="C1222" s="92"/>
      <c r="D1222" s="96"/>
      <c r="E1222" s="96"/>
      <c r="K1222" s="93"/>
      <c r="L1222" s="137"/>
    </row>
    <row r="1223" spans="1:12" s="91" customFormat="1">
      <c r="A1223"/>
      <c r="B1223"/>
      <c r="C1223" s="92"/>
      <c r="D1223" s="96"/>
      <c r="E1223" s="96"/>
      <c r="K1223" s="93"/>
      <c r="L1223" s="137"/>
    </row>
    <row r="1224" spans="1:12" s="91" customFormat="1">
      <c r="A1224"/>
      <c r="B1224"/>
      <c r="C1224" s="92"/>
      <c r="D1224" s="96"/>
      <c r="E1224" s="96"/>
      <c r="K1224" s="93"/>
      <c r="L1224" s="137"/>
    </row>
    <row r="1225" spans="1:12" s="91" customFormat="1">
      <c r="A1225"/>
      <c r="B1225"/>
      <c r="C1225" s="92"/>
      <c r="D1225" s="96"/>
      <c r="E1225" s="96"/>
      <c r="K1225" s="93"/>
      <c r="L1225" s="137"/>
    </row>
    <row r="1226" spans="1:12" s="91" customFormat="1">
      <c r="A1226"/>
      <c r="B1226"/>
      <c r="C1226" s="92"/>
      <c r="D1226" s="96"/>
      <c r="E1226" s="96"/>
      <c r="K1226" s="93"/>
      <c r="L1226" s="137"/>
    </row>
    <row r="1227" spans="1:12" s="91" customFormat="1">
      <c r="A1227"/>
      <c r="B1227"/>
      <c r="C1227" s="92"/>
      <c r="D1227" s="96"/>
      <c r="E1227" s="96"/>
      <c r="K1227" s="93"/>
      <c r="L1227" s="137"/>
    </row>
    <row r="1228" spans="1:12" s="91" customFormat="1">
      <c r="A1228"/>
      <c r="B1228"/>
      <c r="C1228" s="92"/>
      <c r="D1228" s="96"/>
      <c r="E1228" s="96"/>
      <c r="K1228" s="93"/>
      <c r="L1228" s="137"/>
    </row>
    <row r="1229" spans="1:12" s="91" customFormat="1">
      <c r="A1229"/>
      <c r="B1229"/>
      <c r="C1229" s="92"/>
      <c r="D1229" s="96"/>
      <c r="E1229" s="96"/>
      <c r="K1229" s="93"/>
      <c r="L1229" s="137"/>
    </row>
    <row r="1230" spans="1:12" s="91" customFormat="1">
      <c r="A1230"/>
      <c r="B1230"/>
      <c r="C1230" s="92"/>
      <c r="D1230" s="96"/>
      <c r="E1230" s="96"/>
      <c r="K1230" s="93"/>
      <c r="L1230" s="137"/>
    </row>
    <row r="1231" spans="1:12" s="91" customFormat="1">
      <c r="A1231"/>
      <c r="B1231"/>
      <c r="C1231" s="92"/>
      <c r="D1231" s="96"/>
      <c r="E1231" s="96"/>
      <c r="K1231" s="93"/>
      <c r="L1231" s="137"/>
    </row>
    <row r="1232" spans="1:12" s="91" customFormat="1">
      <c r="A1232"/>
      <c r="B1232"/>
      <c r="C1232" s="92"/>
      <c r="D1232" s="96"/>
      <c r="E1232" s="96"/>
      <c r="K1232" s="93"/>
      <c r="L1232" s="137"/>
    </row>
    <row r="1233" spans="1:12" s="91" customFormat="1">
      <c r="A1233"/>
      <c r="B1233"/>
      <c r="C1233" s="92"/>
      <c r="D1233" s="96"/>
      <c r="E1233" s="96"/>
      <c r="K1233" s="93"/>
      <c r="L1233" s="137"/>
    </row>
    <row r="1234" spans="1:12" s="91" customFormat="1">
      <c r="A1234"/>
      <c r="B1234"/>
      <c r="C1234" s="92"/>
      <c r="D1234" s="96"/>
      <c r="E1234" s="96"/>
      <c r="K1234" s="93"/>
      <c r="L1234" s="137"/>
    </row>
    <row r="1235" spans="1:12" s="91" customFormat="1">
      <c r="A1235"/>
      <c r="B1235"/>
      <c r="C1235" s="92"/>
      <c r="D1235" s="96"/>
      <c r="E1235" s="96"/>
      <c r="K1235" s="93"/>
      <c r="L1235" s="137"/>
    </row>
    <row r="1236" spans="1:12" s="91" customFormat="1">
      <c r="A1236"/>
      <c r="B1236"/>
      <c r="C1236" s="92"/>
      <c r="D1236" s="96"/>
      <c r="E1236" s="96"/>
      <c r="K1236" s="93"/>
      <c r="L1236" s="137"/>
    </row>
    <row r="1237" spans="1:12" s="91" customFormat="1">
      <c r="A1237"/>
      <c r="B1237"/>
      <c r="C1237" s="92"/>
      <c r="D1237" s="96"/>
      <c r="E1237" s="96"/>
      <c r="K1237" s="93"/>
      <c r="L1237" s="137"/>
    </row>
    <row r="1238" spans="1:12" s="91" customFormat="1">
      <c r="A1238"/>
      <c r="B1238"/>
      <c r="C1238" s="92"/>
      <c r="D1238" s="96"/>
      <c r="E1238" s="96"/>
      <c r="K1238" s="93"/>
      <c r="L1238" s="137"/>
    </row>
    <row r="1239" spans="1:12" s="91" customFormat="1">
      <c r="A1239"/>
      <c r="B1239"/>
      <c r="C1239" s="92"/>
      <c r="D1239" s="96"/>
      <c r="E1239" s="96"/>
      <c r="K1239" s="93"/>
      <c r="L1239" s="137"/>
    </row>
    <row r="1240" spans="1:12" s="91" customFormat="1">
      <c r="A1240"/>
      <c r="B1240"/>
      <c r="C1240" s="92"/>
      <c r="D1240" s="96"/>
      <c r="E1240" s="96"/>
      <c r="K1240" s="93"/>
      <c r="L1240" s="137"/>
    </row>
    <row r="1241" spans="1:12" s="91" customFormat="1">
      <c r="A1241"/>
      <c r="B1241"/>
      <c r="C1241" s="92"/>
      <c r="D1241" s="96"/>
      <c r="E1241" s="96"/>
      <c r="K1241" s="93"/>
      <c r="L1241" s="137"/>
    </row>
    <row r="1242" spans="1:12" s="91" customFormat="1">
      <c r="A1242"/>
      <c r="B1242"/>
      <c r="C1242" s="92"/>
      <c r="D1242" s="96"/>
      <c r="E1242" s="96"/>
      <c r="K1242" s="93"/>
      <c r="L1242" s="137"/>
    </row>
    <row r="1243" spans="1:12" s="91" customFormat="1">
      <c r="A1243"/>
      <c r="B1243"/>
      <c r="C1243" s="92"/>
      <c r="D1243" s="96"/>
      <c r="E1243" s="96"/>
      <c r="K1243" s="93"/>
      <c r="L1243" s="137"/>
    </row>
    <row r="1244" spans="1:12" s="91" customFormat="1">
      <c r="A1244"/>
      <c r="B1244"/>
      <c r="C1244" s="92"/>
      <c r="D1244" s="96"/>
      <c r="E1244" s="96"/>
      <c r="K1244" s="93"/>
      <c r="L1244" s="137"/>
    </row>
    <row r="1245" spans="1:12" s="91" customFormat="1">
      <c r="A1245"/>
      <c r="B1245"/>
      <c r="C1245" s="92"/>
      <c r="D1245" s="96"/>
      <c r="E1245" s="96"/>
      <c r="K1245" s="93"/>
      <c r="L1245" s="137"/>
    </row>
    <row r="1246" spans="1:12" s="91" customFormat="1">
      <c r="A1246"/>
      <c r="B1246"/>
      <c r="C1246" s="92"/>
      <c r="D1246" s="96"/>
      <c r="E1246" s="96"/>
      <c r="K1246" s="93"/>
      <c r="L1246" s="137"/>
    </row>
    <row r="1247" spans="1:12" s="91" customFormat="1">
      <c r="A1247"/>
      <c r="B1247"/>
      <c r="C1247" s="92"/>
      <c r="D1247" s="96"/>
      <c r="E1247" s="96"/>
      <c r="K1247" s="93"/>
      <c r="L1247" s="137"/>
    </row>
    <row r="1248" spans="1:12" s="91" customFormat="1">
      <c r="A1248"/>
      <c r="B1248"/>
      <c r="C1248" s="92"/>
      <c r="D1248" s="96"/>
      <c r="E1248" s="96"/>
      <c r="K1248" s="93"/>
      <c r="L1248" s="137"/>
    </row>
    <row r="1249" spans="1:12" s="91" customFormat="1">
      <c r="A1249"/>
      <c r="B1249"/>
      <c r="C1249" s="92"/>
      <c r="D1249" s="96"/>
      <c r="E1249" s="96"/>
      <c r="K1249" s="93"/>
      <c r="L1249" s="137"/>
    </row>
    <row r="1250" spans="1:12" s="91" customFormat="1">
      <c r="A1250"/>
      <c r="B1250"/>
      <c r="C1250" s="92"/>
      <c r="D1250" s="96"/>
      <c r="E1250" s="96"/>
      <c r="K1250" s="93"/>
      <c r="L1250" s="137"/>
    </row>
    <row r="1251" spans="1:12" s="91" customFormat="1">
      <c r="A1251"/>
      <c r="B1251"/>
      <c r="C1251" s="92"/>
      <c r="D1251" s="96"/>
      <c r="E1251" s="96"/>
      <c r="K1251" s="93"/>
      <c r="L1251" s="137"/>
    </row>
    <row r="1252" spans="1:12" s="91" customFormat="1">
      <c r="A1252"/>
      <c r="B1252"/>
      <c r="C1252" s="92"/>
      <c r="D1252" s="96"/>
      <c r="E1252" s="96"/>
      <c r="K1252" s="93"/>
      <c r="L1252" s="137"/>
    </row>
    <row r="1253" spans="1:12" s="91" customFormat="1">
      <c r="A1253"/>
      <c r="B1253"/>
      <c r="C1253" s="92"/>
      <c r="D1253" s="96"/>
      <c r="E1253" s="96"/>
      <c r="K1253" s="93"/>
      <c r="L1253" s="137"/>
    </row>
    <row r="1254" spans="1:12" s="91" customFormat="1">
      <c r="A1254"/>
      <c r="B1254"/>
      <c r="C1254" s="92"/>
      <c r="D1254" s="96"/>
      <c r="E1254" s="96"/>
      <c r="K1254" s="93"/>
      <c r="L1254" s="137"/>
    </row>
    <row r="1255" spans="1:12" s="91" customFormat="1">
      <c r="A1255"/>
      <c r="B1255"/>
      <c r="C1255" s="92"/>
      <c r="D1255" s="96"/>
      <c r="E1255" s="96"/>
      <c r="K1255" s="93"/>
      <c r="L1255" s="137"/>
    </row>
    <row r="1256" spans="1:12" s="91" customFormat="1">
      <c r="A1256"/>
      <c r="B1256"/>
      <c r="C1256" s="92"/>
      <c r="D1256" s="96"/>
      <c r="E1256" s="96"/>
      <c r="K1256" s="93"/>
      <c r="L1256" s="137"/>
    </row>
    <row r="1257" spans="1:12" s="91" customFormat="1">
      <c r="A1257"/>
      <c r="B1257"/>
      <c r="C1257" s="92"/>
      <c r="D1257" s="96"/>
      <c r="E1257" s="96"/>
      <c r="K1257" s="93"/>
      <c r="L1257" s="137"/>
    </row>
    <row r="1258" spans="1:12" s="91" customFormat="1">
      <c r="A1258"/>
      <c r="B1258"/>
      <c r="C1258" s="92"/>
      <c r="D1258" s="96"/>
      <c r="E1258" s="96"/>
      <c r="K1258" s="93"/>
      <c r="L1258" s="137"/>
    </row>
    <row r="1259" spans="1:12" s="91" customFormat="1">
      <c r="A1259"/>
      <c r="B1259"/>
      <c r="C1259" s="92"/>
      <c r="D1259" s="96"/>
      <c r="E1259" s="96"/>
      <c r="K1259" s="93"/>
      <c r="L1259" s="137"/>
    </row>
    <row r="1260" spans="1:12" s="91" customFormat="1">
      <c r="A1260"/>
      <c r="B1260"/>
      <c r="C1260" s="92"/>
      <c r="D1260" s="96"/>
      <c r="E1260" s="96"/>
      <c r="K1260" s="93"/>
      <c r="L1260" s="137"/>
    </row>
    <row r="1261" spans="1:12" s="91" customFormat="1">
      <c r="A1261"/>
      <c r="B1261"/>
      <c r="C1261" s="92"/>
      <c r="D1261" s="96"/>
      <c r="E1261" s="96"/>
      <c r="K1261" s="93"/>
      <c r="L1261" s="137"/>
    </row>
    <row r="1262" spans="1:12" s="91" customFormat="1">
      <c r="A1262"/>
      <c r="B1262"/>
      <c r="C1262" s="92"/>
      <c r="D1262" s="96"/>
      <c r="E1262" s="96"/>
      <c r="K1262" s="93"/>
      <c r="L1262" s="137"/>
    </row>
    <row r="1263" spans="1:12" s="91" customFormat="1">
      <c r="A1263"/>
      <c r="B1263"/>
      <c r="C1263" s="92"/>
      <c r="D1263" s="96"/>
      <c r="E1263" s="96"/>
      <c r="K1263" s="93"/>
      <c r="L1263" s="137"/>
    </row>
    <row r="1264" spans="1:12" s="91" customFormat="1">
      <c r="A1264"/>
      <c r="B1264"/>
      <c r="C1264" s="92"/>
      <c r="D1264" s="96"/>
      <c r="E1264" s="96"/>
      <c r="K1264" s="93"/>
      <c r="L1264" s="137"/>
    </row>
    <row r="1265" spans="1:12" s="91" customFormat="1">
      <c r="A1265"/>
      <c r="B1265"/>
      <c r="C1265" s="92"/>
      <c r="D1265" s="96"/>
      <c r="E1265" s="96"/>
      <c r="K1265" s="93"/>
      <c r="L1265" s="137"/>
    </row>
    <row r="1266" spans="1:12" s="91" customFormat="1">
      <c r="A1266"/>
      <c r="B1266"/>
      <c r="C1266" s="92"/>
      <c r="D1266" s="96"/>
      <c r="E1266" s="96"/>
      <c r="K1266" s="93"/>
      <c r="L1266" s="137"/>
    </row>
    <row r="1267" spans="1:12" s="91" customFormat="1">
      <c r="A1267"/>
      <c r="B1267"/>
      <c r="C1267" s="92"/>
      <c r="D1267" s="96"/>
      <c r="E1267" s="96"/>
      <c r="K1267" s="93"/>
      <c r="L1267" s="137"/>
    </row>
    <row r="1268" spans="1:12" s="91" customFormat="1">
      <c r="A1268"/>
      <c r="B1268"/>
      <c r="C1268" s="92"/>
      <c r="D1268" s="96"/>
      <c r="E1268" s="96"/>
      <c r="K1268" s="93"/>
      <c r="L1268" s="137"/>
    </row>
    <row r="1269" spans="1:12" s="91" customFormat="1">
      <c r="A1269"/>
      <c r="B1269"/>
      <c r="C1269" s="92"/>
      <c r="D1269" s="96"/>
      <c r="E1269" s="96"/>
      <c r="K1269" s="93"/>
      <c r="L1269" s="137"/>
    </row>
    <row r="1270" spans="1:12" s="91" customFormat="1">
      <c r="A1270"/>
      <c r="B1270"/>
      <c r="C1270" s="92"/>
      <c r="D1270" s="96"/>
      <c r="E1270" s="96"/>
      <c r="K1270" s="93"/>
      <c r="L1270" s="137"/>
    </row>
    <row r="1271" spans="1:12" s="91" customFormat="1">
      <c r="A1271"/>
      <c r="B1271"/>
      <c r="C1271" s="92"/>
      <c r="D1271" s="96"/>
      <c r="E1271" s="96"/>
      <c r="K1271" s="93"/>
      <c r="L1271" s="137"/>
    </row>
    <row r="1272" spans="1:12" s="91" customFormat="1">
      <c r="A1272"/>
      <c r="B1272"/>
      <c r="C1272" s="92"/>
      <c r="D1272" s="96"/>
      <c r="E1272" s="96"/>
      <c r="K1272" s="93"/>
      <c r="L1272" s="137"/>
    </row>
    <row r="1273" spans="1:12" s="91" customFormat="1">
      <c r="A1273"/>
      <c r="B1273"/>
      <c r="C1273" s="92"/>
      <c r="D1273" s="96"/>
      <c r="E1273" s="96"/>
      <c r="K1273" s="93"/>
      <c r="L1273" s="137"/>
    </row>
    <row r="1274" spans="1:12" s="91" customFormat="1">
      <c r="A1274"/>
      <c r="B1274"/>
      <c r="C1274" s="92"/>
      <c r="D1274" s="96"/>
      <c r="E1274" s="96"/>
      <c r="K1274" s="93"/>
      <c r="L1274" s="137"/>
    </row>
    <row r="1275" spans="1:12" s="91" customFormat="1">
      <c r="A1275"/>
      <c r="B1275"/>
      <c r="C1275" s="92"/>
      <c r="D1275" s="96"/>
      <c r="E1275" s="96"/>
      <c r="K1275" s="93"/>
      <c r="L1275" s="137"/>
    </row>
    <row r="1276" spans="1:12" s="91" customFormat="1">
      <c r="A1276"/>
      <c r="B1276"/>
      <c r="C1276" s="92"/>
      <c r="D1276" s="96"/>
      <c r="E1276" s="96"/>
      <c r="K1276" s="93"/>
      <c r="L1276" s="137"/>
    </row>
    <row r="1277" spans="1:12" s="91" customFormat="1">
      <c r="A1277"/>
      <c r="B1277"/>
      <c r="C1277" s="92"/>
      <c r="D1277" s="96"/>
      <c r="E1277" s="96"/>
      <c r="K1277" s="93"/>
      <c r="L1277" s="137"/>
    </row>
    <row r="1278" spans="1:12" s="91" customFormat="1">
      <c r="A1278"/>
      <c r="B1278"/>
      <c r="C1278" s="92"/>
      <c r="D1278" s="96"/>
      <c r="E1278" s="96"/>
      <c r="K1278" s="93"/>
      <c r="L1278" s="137"/>
    </row>
    <row r="1279" spans="1:12" s="91" customFormat="1">
      <c r="A1279"/>
      <c r="B1279"/>
      <c r="C1279" s="92"/>
      <c r="D1279" s="96"/>
      <c r="E1279" s="96"/>
      <c r="K1279" s="93"/>
      <c r="L1279" s="137"/>
    </row>
    <row r="1280" spans="1:12" s="91" customFormat="1">
      <c r="A1280"/>
      <c r="B1280"/>
      <c r="C1280" s="92"/>
      <c r="D1280" s="96"/>
      <c r="E1280" s="96"/>
      <c r="K1280" s="93"/>
      <c r="L1280" s="137"/>
    </row>
    <row r="1281" spans="1:12" s="91" customFormat="1">
      <c r="A1281"/>
      <c r="B1281"/>
      <c r="C1281" s="92"/>
      <c r="D1281" s="96"/>
      <c r="E1281" s="96"/>
      <c r="K1281" s="93"/>
      <c r="L1281" s="137"/>
    </row>
    <row r="1282" spans="1:12" s="91" customFormat="1">
      <c r="A1282"/>
      <c r="B1282"/>
      <c r="C1282" s="92"/>
      <c r="D1282" s="96"/>
      <c r="E1282" s="96"/>
      <c r="K1282" s="93"/>
      <c r="L1282" s="137"/>
    </row>
    <row r="1283" spans="1:12" s="91" customFormat="1">
      <c r="A1283"/>
      <c r="B1283"/>
      <c r="C1283" s="92"/>
      <c r="D1283" s="96"/>
      <c r="E1283" s="96"/>
      <c r="K1283" s="93"/>
      <c r="L1283" s="137"/>
    </row>
    <row r="1284" spans="1:12" s="91" customFormat="1">
      <c r="A1284"/>
      <c r="B1284"/>
      <c r="C1284" s="92"/>
      <c r="D1284" s="96"/>
      <c r="E1284" s="96"/>
      <c r="K1284" s="93"/>
      <c r="L1284" s="137"/>
    </row>
    <row r="1285" spans="1:12" s="91" customFormat="1">
      <c r="A1285"/>
      <c r="B1285"/>
      <c r="C1285" s="92"/>
      <c r="D1285" s="96"/>
      <c r="E1285" s="96"/>
      <c r="K1285" s="93"/>
      <c r="L1285" s="137"/>
    </row>
    <row r="1286" spans="1:12" s="91" customFormat="1">
      <c r="A1286"/>
      <c r="B1286"/>
      <c r="C1286" s="92"/>
      <c r="D1286" s="96"/>
      <c r="E1286" s="96"/>
      <c r="K1286" s="93"/>
      <c r="L1286" s="137"/>
    </row>
    <row r="1287" spans="1:12" s="91" customFormat="1">
      <c r="A1287"/>
      <c r="B1287"/>
      <c r="C1287" s="92"/>
      <c r="D1287" s="96"/>
      <c r="E1287" s="96"/>
      <c r="K1287" s="93"/>
      <c r="L1287" s="137"/>
    </row>
    <row r="1288" spans="1:12" s="91" customFormat="1">
      <c r="A1288"/>
      <c r="B1288"/>
      <c r="C1288" s="92"/>
      <c r="D1288" s="96"/>
      <c r="E1288" s="96"/>
      <c r="K1288" s="93"/>
      <c r="L1288" s="137"/>
    </row>
    <row r="1289" spans="1:12" s="91" customFormat="1">
      <c r="A1289"/>
      <c r="B1289"/>
      <c r="C1289" s="92"/>
      <c r="D1289" s="96"/>
      <c r="E1289" s="96"/>
      <c r="K1289" s="93"/>
      <c r="L1289" s="137"/>
    </row>
    <row r="1290" spans="1:12" s="91" customFormat="1">
      <c r="A1290"/>
      <c r="B1290"/>
      <c r="C1290" s="92"/>
      <c r="D1290" s="96"/>
      <c r="E1290" s="96"/>
      <c r="K1290" s="93"/>
      <c r="L1290" s="137"/>
    </row>
    <row r="1291" spans="1:12" s="91" customFormat="1">
      <c r="A1291"/>
      <c r="B1291"/>
      <c r="C1291" s="92"/>
      <c r="D1291" s="96"/>
      <c r="E1291" s="96"/>
      <c r="K1291" s="93"/>
      <c r="L1291" s="137"/>
    </row>
    <row r="1292" spans="1:12" s="91" customFormat="1">
      <c r="A1292"/>
      <c r="B1292"/>
      <c r="C1292" s="92"/>
      <c r="D1292" s="96"/>
      <c r="E1292" s="96"/>
      <c r="K1292" s="93"/>
      <c r="L1292" s="137"/>
    </row>
    <row r="1293" spans="1:12" s="91" customFormat="1">
      <c r="A1293"/>
      <c r="B1293"/>
      <c r="C1293" s="92"/>
      <c r="D1293" s="96"/>
      <c r="E1293" s="96"/>
      <c r="K1293" s="93"/>
      <c r="L1293" s="137"/>
    </row>
    <row r="1294" spans="1:12" s="91" customFormat="1">
      <c r="A1294"/>
      <c r="B1294"/>
      <c r="C1294" s="92"/>
      <c r="D1294" s="96"/>
      <c r="E1294" s="96"/>
      <c r="K1294" s="93"/>
      <c r="L1294" s="137"/>
    </row>
    <row r="1295" spans="1:12" s="91" customFormat="1">
      <c r="A1295"/>
      <c r="B1295"/>
      <c r="C1295" s="92"/>
      <c r="D1295" s="96"/>
      <c r="E1295" s="96"/>
      <c r="K1295" s="93"/>
      <c r="L1295" s="137"/>
    </row>
    <row r="1296" spans="1:12" s="91" customFormat="1">
      <c r="A1296"/>
      <c r="B1296"/>
      <c r="C1296" s="92"/>
      <c r="D1296" s="96"/>
      <c r="E1296" s="96"/>
      <c r="K1296" s="93"/>
      <c r="L1296" s="137"/>
    </row>
    <row r="1297" spans="1:12" s="91" customFormat="1">
      <c r="A1297"/>
      <c r="B1297"/>
      <c r="C1297" s="92"/>
      <c r="D1297" s="96"/>
      <c r="E1297" s="96"/>
      <c r="K1297" s="93"/>
      <c r="L1297" s="137"/>
    </row>
    <row r="1298" spans="1:12" s="91" customFormat="1">
      <c r="A1298"/>
      <c r="B1298"/>
      <c r="C1298" s="92"/>
      <c r="D1298" s="96"/>
      <c r="E1298" s="96"/>
      <c r="K1298" s="93"/>
      <c r="L1298" s="137"/>
    </row>
    <row r="1299" spans="1:12" s="91" customFormat="1">
      <c r="A1299"/>
      <c r="B1299"/>
      <c r="C1299" s="92"/>
      <c r="D1299" s="96"/>
      <c r="E1299" s="96"/>
      <c r="K1299" s="93"/>
      <c r="L1299" s="137"/>
    </row>
    <row r="1300" spans="1:12" s="91" customFormat="1">
      <c r="A1300"/>
      <c r="B1300"/>
      <c r="C1300" s="92"/>
      <c r="D1300" s="96"/>
      <c r="E1300" s="96"/>
      <c r="K1300" s="93"/>
      <c r="L1300" s="137"/>
    </row>
    <row r="1301" spans="1:12" s="91" customFormat="1">
      <c r="A1301"/>
      <c r="B1301"/>
      <c r="C1301" s="92"/>
      <c r="D1301" s="96"/>
      <c r="E1301" s="96"/>
      <c r="K1301" s="93"/>
      <c r="L1301" s="137"/>
    </row>
    <row r="1302" spans="1:12" s="91" customFormat="1">
      <c r="A1302"/>
      <c r="B1302"/>
      <c r="C1302" s="92"/>
      <c r="D1302" s="96"/>
      <c r="E1302" s="96"/>
      <c r="K1302" s="93"/>
      <c r="L1302" s="137"/>
    </row>
    <row r="1303" spans="1:12" s="91" customFormat="1">
      <c r="A1303"/>
      <c r="B1303"/>
      <c r="C1303" s="92"/>
      <c r="D1303" s="96"/>
      <c r="E1303" s="96"/>
      <c r="K1303" s="93"/>
      <c r="L1303" s="137"/>
    </row>
    <row r="1304" spans="1:12" s="91" customFormat="1">
      <c r="A1304"/>
      <c r="B1304"/>
      <c r="C1304" s="92"/>
      <c r="D1304" s="96"/>
      <c r="E1304" s="96"/>
      <c r="K1304" s="93"/>
      <c r="L1304" s="137"/>
    </row>
    <row r="1305" spans="1:12" s="91" customFormat="1">
      <c r="A1305"/>
      <c r="B1305"/>
      <c r="C1305" s="92"/>
      <c r="D1305" s="96"/>
      <c r="E1305" s="96"/>
      <c r="K1305" s="93"/>
      <c r="L1305" s="137"/>
    </row>
    <row r="1306" spans="1:12" s="91" customFormat="1">
      <c r="A1306"/>
      <c r="B1306"/>
      <c r="C1306" s="92"/>
      <c r="D1306" s="96"/>
      <c r="E1306" s="96"/>
      <c r="K1306" s="93"/>
      <c r="L1306" s="137"/>
    </row>
    <row r="1307" spans="1:12" s="91" customFormat="1">
      <c r="A1307"/>
      <c r="B1307"/>
      <c r="C1307" s="92"/>
      <c r="D1307" s="96"/>
      <c r="E1307" s="96"/>
      <c r="K1307" s="93"/>
      <c r="L1307" s="137"/>
    </row>
    <row r="1308" spans="1:12" s="91" customFormat="1">
      <c r="A1308"/>
      <c r="B1308"/>
      <c r="C1308" s="92"/>
      <c r="D1308" s="96"/>
      <c r="E1308" s="96"/>
      <c r="K1308" s="93"/>
      <c r="L1308" s="137"/>
    </row>
    <row r="1309" spans="1:12" s="91" customFormat="1">
      <c r="A1309"/>
      <c r="B1309"/>
      <c r="C1309" s="92"/>
      <c r="D1309" s="96"/>
      <c r="E1309" s="96"/>
      <c r="K1309" s="93"/>
      <c r="L1309" s="137"/>
    </row>
    <row r="1310" spans="1:12" s="91" customFormat="1">
      <c r="A1310"/>
      <c r="B1310"/>
      <c r="C1310" s="92"/>
      <c r="D1310" s="96"/>
      <c r="E1310" s="96"/>
      <c r="K1310" s="93"/>
      <c r="L1310" s="137"/>
    </row>
    <row r="1311" spans="1:12" s="91" customFormat="1">
      <c r="A1311"/>
      <c r="B1311"/>
      <c r="C1311" s="92"/>
      <c r="D1311" s="96"/>
      <c r="E1311" s="96"/>
      <c r="K1311" s="93"/>
      <c r="L1311" s="137"/>
    </row>
    <row r="1312" spans="1:12" s="91" customFormat="1">
      <c r="A1312"/>
      <c r="B1312"/>
      <c r="C1312" s="92"/>
      <c r="D1312" s="96"/>
      <c r="E1312" s="96"/>
      <c r="K1312" s="93"/>
      <c r="L1312" s="137"/>
    </row>
    <row r="1313" spans="1:12" s="91" customFormat="1">
      <c r="A1313"/>
      <c r="B1313"/>
      <c r="C1313" s="92"/>
      <c r="D1313" s="96"/>
      <c r="E1313" s="96"/>
      <c r="K1313" s="93"/>
      <c r="L1313" s="137"/>
    </row>
    <row r="1314" spans="1:12" s="91" customFormat="1">
      <c r="A1314"/>
      <c r="B1314"/>
      <c r="C1314" s="92"/>
      <c r="D1314" s="96"/>
      <c r="E1314" s="96"/>
      <c r="K1314" s="93"/>
      <c r="L1314" s="137"/>
    </row>
    <row r="1315" spans="1:12" s="91" customFormat="1">
      <c r="A1315"/>
      <c r="B1315"/>
      <c r="C1315" s="92"/>
      <c r="D1315" s="96"/>
      <c r="E1315" s="96"/>
      <c r="K1315" s="93"/>
      <c r="L1315" s="137"/>
    </row>
    <row r="1316" spans="1:12" s="91" customFormat="1">
      <c r="A1316"/>
      <c r="B1316"/>
      <c r="C1316" s="92"/>
      <c r="D1316" s="96"/>
      <c r="E1316" s="96"/>
      <c r="K1316" s="93"/>
      <c r="L1316" s="137"/>
    </row>
    <row r="1317" spans="1:12" s="91" customFormat="1">
      <c r="A1317"/>
      <c r="B1317"/>
      <c r="C1317" s="92"/>
      <c r="D1317" s="96"/>
      <c r="E1317" s="96"/>
      <c r="K1317" s="93"/>
      <c r="L1317" s="137"/>
    </row>
    <row r="1318" spans="1:12" s="91" customFormat="1">
      <c r="A1318"/>
      <c r="B1318"/>
      <c r="C1318" s="92"/>
      <c r="D1318" s="96"/>
      <c r="E1318" s="96"/>
      <c r="K1318" s="93"/>
      <c r="L1318" s="137"/>
    </row>
    <row r="1319" spans="1:12" s="91" customFormat="1">
      <c r="A1319"/>
      <c r="B1319"/>
      <c r="C1319" s="92"/>
      <c r="D1319" s="96"/>
      <c r="E1319" s="96"/>
      <c r="K1319" s="93"/>
      <c r="L1319" s="137"/>
    </row>
    <row r="1320" spans="1:12" s="91" customFormat="1">
      <c r="A1320"/>
      <c r="B1320"/>
      <c r="C1320" s="92"/>
      <c r="D1320" s="96"/>
      <c r="E1320" s="96"/>
      <c r="K1320" s="93"/>
      <c r="L1320" s="137"/>
    </row>
    <row r="1321" spans="1:12" s="91" customFormat="1">
      <c r="A1321"/>
      <c r="B1321"/>
      <c r="C1321" s="92"/>
      <c r="D1321" s="96"/>
      <c r="E1321" s="96"/>
      <c r="K1321" s="93"/>
      <c r="L1321" s="137"/>
    </row>
    <row r="1322" spans="1:12" s="91" customFormat="1">
      <c r="A1322"/>
      <c r="B1322"/>
      <c r="C1322" s="92"/>
      <c r="D1322" s="96"/>
      <c r="E1322" s="96"/>
      <c r="K1322" s="93"/>
      <c r="L1322" s="137"/>
    </row>
    <row r="1323" spans="1:12" s="91" customFormat="1">
      <c r="A1323"/>
      <c r="B1323"/>
      <c r="C1323" s="92"/>
      <c r="D1323" s="96"/>
      <c r="E1323" s="96"/>
      <c r="K1323" s="93"/>
      <c r="L1323" s="137"/>
    </row>
    <row r="1324" spans="1:12" s="91" customFormat="1">
      <c r="A1324"/>
      <c r="B1324"/>
      <c r="C1324" s="92"/>
      <c r="D1324" s="96"/>
      <c r="E1324" s="96"/>
      <c r="K1324" s="93"/>
      <c r="L1324" s="137"/>
    </row>
    <row r="1325" spans="1:12" s="91" customFormat="1">
      <c r="A1325"/>
      <c r="B1325"/>
      <c r="C1325" s="92"/>
      <c r="D1325" s="96"/>
      <c r="E1325" s="96"/>
      <c r="K1325" s="93"/>
      <c r="L1325" s="137"/>
    </row>
    <row r="1326" spans="1:12" s="91" customFormat="1">
      <c r="A1326"/>
      <c r="B1326"/>
      <c r="C1326" s="92"/>
      <c r="D1326" s="96"/>
      <c r="E1326" s="96"/>
      <c r="K1326" s="93"/>
      <c r="L1326" s="137"/>
    </row>
    <row r="1327" spans="1:12" s="91" customFormat="1">
      <c r="A1327"/>
      <c r="B1327"/>
      <c r="C1327" s="92"/>
      <c r="D1327" s="96"/>
      <c r="E1327" s="96"/>
      <c r="K1327" s="93"/>
      <c r="L1327" s="137"/>
    </row>
    <row r="1328" spans="1:12" s="91" customFormat="1">
      <c r="A1328"/>
      <c r="B1328"/>
      <c r="C1328" s="92"/>
      <c r="D1328" s="96"/>
      <c r="E1328" s="96"/>
      <c r="K1328" s="93"/>
      <c r="L1328" s="137"/>
    </row>
    <row r="1329" spans="1:12" s="91" customFormat="1">
      <c r="A1329"/>
      <c r="B1329"/>
      <c r="C1329" s="92"/>
      <c r="D1329" s="96"/>
      <c r="E1329" s="96"/>
      <c r="K1329" s="93"/>
      <c r="L1329" s="137"/>
    </row>
    <row r="1330" spans="1:12" s="91" customFormat="1">
      <c r="A1330"/>
      <c r="B1330"/>
      <c r="C1330" s="92"/>
      <c r="D1330" s="96"/>
      <c r="E1330" s="96"/>
      <c r="K1330" s="93"/>
      <c r="L1330" s="137"/>
    </row>
    <row r="1331" spans="1:12" s="91" customFormat="1">
      <c r="A1331"/>
      <c r="B1331"/>
      <c r="C1331" s="92"/>
      <c r="D1331" s="96"/>
      <c r="E1331" s="96"/>
      <c r="K1331" s="93"/>
      <c r="L1331" s="137"/>
    </row>
    <row r="1332" spans="1:12" s="91" customFormat="1">
      <c r="A1332"/>
      <c r="B1332"/>
      <c r="C1332" s="92"/>
      <c r="D1332" s="96"/>
      <c r="E1332" s="96"/>
      <c r="K1332" s="93"/>
      <c r="L1332" s="137"/>
    </row>
    <row r="1333" spans="1:12" s="91" customFormat="1">
      <c r="A1333"/>
      <c r="B1333"/>
      <c r="C1333" s="92"/>
      <c r="D1333" s="96"/>
      <c r="E1333" s="96"/>
      <c r="K1333" s="93"/>
      <c r="L1333" s="137"/>
    </row>
    <row r="1334" spans="1:12" s="91" customFormat="1">
      <c r="A1334"/>
      <c r="B1334"/>
      <c r="C1334" s="92"/>
      <c r="D1334" s="96"/>
      <c r="E1334" s="96"/>
      <c r="K1334" s="93"/>
      <c r="L1334" s="137"/>
    </row>
    <row r="1335" spans="1:12" s="91" customFormat="1">
      <c r="A1335"/>
      <c r="B1335"/>
      <c r="C1335" s="92"/>
      <c r="D1335" s="96"/>
      <c r="E1335" s="96"/>
      <c r="K1335" s="93"/>
      <c r="L1335" s="137"/>
    </row>
    <row r="1336" spans="1:12" s="91" customFormat="1">
      <c r="A1336"/>
      <c r="B1336"/>
      <c r="C1336" s="92"/>
      <c r="D1336" s="96"/>
      <c r="E1336" s="96"/>
      <c r="K1336" s="93"/>
      <c r="L1336" s="137"/>
    </row>
    <row r="1337" spans="1:12" s="91" customFormat="1">
      <c r="A1337"/>
      <c r="B1337"/>
      <c r="C1337" s="92"/>
      <c r="D1337" s="96"/>
      <c r="E1337" s="96"/>
      <c r="K1337" s="93"/>
      <c r="L1337" s="137"/>
    </row>
    <row r="1338" spans="1:12" s="91" customFormat="1">
      <c r="A1338"/>
      <c r="B1338"/>
      <c r="C1338" s="92"/>
      <c r="D1338" s="96"/>
      <c r="E1338" s="96"/>
      <c r="K1338" s="93"/>
      <c r="L1338" s="137"/>
    </row>
    <row r="1339" spans="1:12" s="91" customFormat="1">
      <c r="A1339"/>
      <c r="B1339"/>
      <c r="C1339" s="92"/>
      <c r="D1339" s="96"/>
      <c r="E1339" s="96"/>
      <c r="K1339" s="93"/>
      <c r="L1339" s="137"/>
    </row>
    <row r="1340" spans="1:12" s="91" customFormat="1">
      <c r="A1340"/>
      <c r="B1340"/>
      <c r="C1340" s="92"/>
      <c r="D1340" s="96"/>
      <c r="E1340" s="96"/>
      <c r="K1340" s="93"/>
      <c r="L1340" s="137"/>
    </row>
    <row r="1341" spans="1:12" s="91" customFormat="1">
      <c r="A1341"/>
      <c r="B1341"/>
      <c r="C1341" s="92"/>
      <c r="D1341" s="96"/>
      <c r="E1341" s="96"/>
      <c r="K1341" s="93"/>
      <c r="L1341" s="137"/>
    </row>
    <row r="1342" spans="1:12" s="91" customFormat="1">
      <c r="A1342"/>
      <c r="B1342"/>
      <c r="C1342" s="92"/>
      <c r="D1342" s="96"/>
      <c r="E1342" s="96"/>
      <c r="K1342" s="93"/>
      <c r="L1342" s="137"/>
    </row>
    <row r="1343" spans="1:12" s="91" customFormat="1">
      <c r="A1343"/>
      <c r="B1343"/>
      <c r="C1343" s="92"/>
      <c r="D1343" s="96"/>
      <c r="E1343" s="96"/>
      <c r="K1343" s="93"/>
      <c r="L1343" s="137"/>
    </row>
    <row r="1344" spans="1:12" s="91" customFormat="1">
      <c r="A1344"/>
      <c r="B1344"/>
      <c r="C1344" s="92"/>
      <c r="D1344" s="96"/>
      <c r="E1344" s="96"/>
      <c r="K1344" s="93"/>
      <c r="L1344" s="137"/>
    </row>
    <row r="1345" spans="1:12" s="91" customFormat="1">
      <c r="A1345"/>
      <c r="B1345"/>
      <c r="C1345" s="92"/>
      <c r="D1345" s="96"/>
      <c r="E1345" s="96"/>
      <c r="K1345" s="93"/>
      <c r="L1345" s="137"/>
    </row>
    <row r="1346" spans="1:12" s="91" customFormat="1">
      <c r="A1346"/>
      <c r="B1346"/>
      <c r="C1346" s="92"/>
      <c r="D1346" s="96"/>
      <c r="E1346" s="96"/>
      <c r="K1346" s="93"/>
      <c r="L1346" s="137"/>
    </row>
    <row r="1347" spans="1:12" s="91" customFormat="1">
      <c r="A1347"/>
      <c r="B1347"/>
      <c r="C1347" s="92"/>
      <c r="D1347" s="96"/>
      <c r="E1347" s="96"/>
      <c r="K1347" s="93"/>
      <c r="L1347" s="137"/>
    </row>
    <row r="1348" spans="1:12" s="91" customFormat="1">
      <c r="A1348"/>
      <c r="B1348"/>
      <c r="C1348" s="92"/>
      <c r="D1348" s="96"/>
      <c r="E1348" s="96"/>
      <c r="K1348" s="93"/>
      <c r="L1348" s="137"/>
    </row>
    <row r="1349" spans="1:12" s="91" customFormat="1">
      <c r="A1349"/>
      <c r="B1349"/>
      <c r="C1349" s="92"/>
      <c r="D1349" s="96"/>
      <c r="E1349" s="96"/>
      <c r="K1349" s="93"/>
      <c r="L1349" s="137"/>
    </row>
    <row r="1350" spans="1:12" s="91" customFormat="1">
      <c r="A1350"/>
      <c r="B1350"/>
      <c r="C1350" s="92"/>
      <c r="D1350" s="96"/>
      <c r="E1350" s="96"/>
      <c r="K1350" s="93"/>
      <c r="L1350" s="137"/>
    </row>
    <row r="1351" spans="1:12" s="91" customFormat="1">
      <c r="A1351"/>
      <c r="B1351"/>
      <c r="C1351" s="92"/>
      <c r="D1351" s="96"/>
      <c r="E1351" s="96"/>
      <c r="K1351" s="93"/>
      <c r="L1351" s="137"/>
    </row>
    <row r="1352" spans="1:12" s="91" customFormat="1">
      <c r="A1352"/>
      <c r="B1352"/>
      <c r="C1352" s="92"/>
      <c r="D1352" s="96"/>
      <c r="E1352" s="96"/>
      <c r="K1352" s="93"/>
      <c r="L1352" s="137"/>
    </row>
    <row r="1353" spans="1:12" s="91" customFormat="1">
      <c r="A1353"/>
      <c r="B1353"/>
      <c r="C1353" s="92"/>
      <c r="D1353" s="96"/>
      <c r="E1353" s="96"/>
      <c r="K1353" s="93"/>
      <c r="L1353" s="137"/>
    </row>
    <row r="1354" spans="1:12" s="91" customFormat="1">
      <c r="A1354"/>
      <c r="B1354"/>
      <c r="C1354" s="92"/>
      <c r="D1354" s="96"/>
      <c r="E1354" s="96"/>
      <c r="K1354" s="93"/>
      <c r="L1354" s="137"/>
    </row>
    <row r="1355" spans="1:12" s="91" customFormat="1">
      <c r="A1355"/>
      <c r="B1355"/>
      <c r="C1355" s="92"/>
      <c r="D1355" s="96"/>
      <c r="E1355" s="96"/>
      <c r="K1355" s="93"/>
      <c r="L1355" s="137"/>
    </row>
    <row r="1356" spans="1:12" s="91" customFormat="1">
      <c r="A1356"/>
      <c r="B1356"/>
      <c r="C1356" s="92"/>
      <c r="D1356" s="96"/>
      <c r="E1356" s="96"/>
      <c r="K1356" s="93"/>
      <c r="L1356" s="137"/>
    </row>
    <row r="1357" spans="1:12" s="91" customFormat="1">
      <c r="A1357"/>
      <c r="B1357"/>
      <c r="C1357" s="92"/>
      <c r="D1357" s="96"/>
      <c r="E1357" s="96"/>
      <c r="K1357" s="93"/>
      <c r="L1357" s="137"/>
    </row>
    <row r="1358" spans="1:12" s="91" customFormat="1">
      <c r="A1358"/>
      <c r="B1358"/>
      <c r="C1358" s="92"/>
      <c r="D1358" s="96"/>
      <c r="E1358" s="96"/>
      <c r="K1358" s="93"/>
      <c r="L1358" s="137"/>
    </row>
    <row r="1359" spans="1:12" s="91" customFormat="1">
      <c r="A1359"/>
      <c r="B1359"/>
      <c r="C1359" s="92"/>
      <c r="D1359" s="96"/>
      <c r="E1359" s="96"/>
      <c r="K1359" s="93"/>
      <c r="L1359" s="137"/>
    </row>
    <row r="1360" spans="1:12" s="91" customFormat="1">
      <c r="A1360"/>
      <c r="B1360"/>
      <c r="C1360" s="92"/>
      <c r="D1360" s="96"/>
      <c r="E1360" s="96"/>
      <c r="K1360" s="93"/>
      <c r="L1360" s="137"/>
    </row>
    <row r="1361" spans="1:12" s="91" customFormat="1">
      <c r="A1361"/>
      <c r="B1361"/>
      <c r="C1361" s="92"/>
      <c r="D1361" s="96"/>
      <c r="E1361" s="96"/>
      <c r="K1361" s="93"/>
      <c r="L1361" s="137"/>
    </row>
    <row r="1362" spans="1:12" s="91" customFormat="1">
      <c r="A1362"/>
      <c r="B1362"/>
      <c r="C1362" s="92"/>
      <c r="D1362" s="96"/>
      <c r="E1362" s="96"/>
      <c r="K1362" s="93"/>
      <c r="L1362" s="137"/>
    </row>
    <row r="1363" spans="1:12" s="91" customFormat="1">
      <c r="A1363"/>
      <c r="B1363"/>
      <c r="C1363" s="92"/>
      <c r="D1363" s="96"/>
      <c r="E1363" s="96"/>
      <c r="K1363" s="93"/>
      <c r="L1363" s="137"/>
    </row>
    <row r="1364" spans="1:12" s="91" customFormat="1">
      <c r="A1364"/>
      <c r="B1364"/>
      <c r="C1364" s="92"/>
      <c r="D1364" s="96"/>
      <c r="E1364" s="96"/>
      <c r="K1364" s="93"/>
      <c r="L1364" s="137"/>
    </row>
    <row r="1365" spans="1:12" s="91" customFormat="1">
      <c r="A1365"/>
      <c r="B1365"/>
      <c r="C1365" s="92"/>
      <c r="D1365" s="96"/>
      <c r="E1365" s="96"/>
      <c r="K1365" s="93"/>
      <c r="L1365" s="137"/>
    </row>
    <row r="1366" spans="1:12" s="91" customFormat="1">
      <c r="A1366"/>
      <c r="B1366"/>
      <c r="C1366" s="92"/>
      <c r="D1366" s="96"/>
      <c r="E1366" s="96"/>
      <c r="K1366" s="93"/>
      <c r="L1366" s="137"/>
    </row>
    <row r="1367" spans="1:12" s="91" customFormat="1">
      <c r="A1367"/>
      <c r="B1367"/>
      <c r="C1367" s="92"/>
      <c r="D1367" s="96"/>
      <c r="E1367" s="96"/>
      <c r="K1367" s="93"/>
      <c r="L1367" s="137"/>
    </row>
    <row r="1368" spans="1:12" s="91" customFormat="1">
      <c r="A1368"/>
      <c r="B1368"/>
      <c r="C1368" s="92"/>
      <c r="D1368" s="96"/>
      <c r="E1368" s="96"/>
      <c r="K1368" s="93"/>
      <c r="L1368" s="137"/>
    </row>
    <row r="1369" spans="1:12" s="91" customFormat="1">
      <c r="A1369"/>
      <c r="B1369"/>
      <c r="C1369" s="92"/>
      <c r="D1369" s="96"/>
      <c r="E1369" s="96"/>
      <c r="K1369" s="93"/>
      <c r="L1369" s="137"/>
    </row>
    <row r="1370" spans="1:12" s="91" customFormat="1">
      <c r="A1370"/>
      <c r="B1370"/>
      <c r="C1370" s="92"/>
      <c r="D1370" s="96"/>
      <c r="E1370" s="96"/>
      <c r="K1370" s="93"/>
      <c r="L1370" s="137"/>
    </row>
    <row r="1371" spans="1:12" s="91" customFormat="1">
      <c r="A1371"/>
      <c r="B1371"/>
      <c r="C1371" s="92"/>
      <c r="D1371" s="96"/>
      <c r="E1371" s="96"/>
      <c r="K1371" s="93"/>
      <c r="L1371" s="137"/>
    </row>
    <row r="1372" spans="1:12" s="91" customFormat="1">
      <c r="A1372"/>
      <c r="B1372"/>
      <c r="C1372" s="92"/>
      <c r="D1372" s="96"/>
      <c r="E1372" s="96"/>
      <c r="K1372" s="93"/>
      <c r="L1372" s="137"/>
    </row>
    <row r="1373" spans="1:12" s="91" customFormat="1">
      <c r="A1373"/>
      <c r="B1373"/>
      <c r="C1373" s="92"/>
      <c r="D1373" s="96"/>
      <c r="E1373" s="96"/>
      <c r="K1373" s="93"/>
      <c r="L1373" s="137"/>
    </row>
    <row r="1374" spans="1:12" s="91" customFormat="1">
      <c r="A1374"/>
      <c r="B1374"/>
      <c r="C1374" s="92"/>
      <c r="D1374" s="96"/>
      <c r="E1374" s="96"/>
      <c r="K1374" s="93"/>
      <c r="L1374" s="137"/>
    </row>
    <row r="1375" spans="1:12" s="91" customFormat="1">
      <c r="A1375"/>
      <c r="B1375"/>
      <c r="C1375" s="92"/>
      <c r="D1375" s="96"/>
      <c r="E1375" s="96"/>
      <c r="K1375" s="93"/>
      <c r="L1375" s="137"/>
    </row>
    <row r="1376" spans="1:12" s="91" customFormat="1">
      <c r="A1376"/>
      <c r="B1376"/>
      <c r="C1376" s="92"/>
      <c r="D1376" s="96"/>
      <c r="E1376" s="96"/>
      <c r="K1376" s="93"/>
      <c r="L1376" s="137"/>
    </row>
    <row r="1377" spans="1:12" s="91" customFormat="1">
      <c r="A1377"/>
      <c r="B1377"/>
      <c r="C1377" s="92"/>
      <c r="D1377" s="96"/>
      <c r="E1377" s="96"/>
      <c r="K1377" s="93"/>
      <c r="L1377" s="137"/>
    </row>
    <row r="1378" spans="1:12" s="91" customFormat="1">
      <c r="A1378"/>
      <c r="B1378"/>
      <c r="C1378" s="92"/>
      <c r="D1378" s="96"/>
      <c r="E1378" s="96"/>
      <c r="K1378" s="93"/>
      <c r="L1378" s="137"/>
    </row>
    <row r="1379" spans="1:12" s="91" customFormat="1">
      <c r="A1379"/>
      <c r="B1379"/>
      <c r="C1379" s="92"/>
      <c r="D1379" s="96"/>
      <c r="E1379" s="96"/>
      <c r="K1379" s="93"/>
      <c r="L1379" s="137"/>
    </row>
    <row r="1380" spans="1:12" s="91" customFormat="1">
      <c r="A1380"/>
      <c r="B1380"/>
      <c r="C1380" s="92"/>
      <c r="D1380" s="96"/>
      <c r="E1380" s="96"/>
      <c r="K1380" s="93"/>
      <c r="L1380" s="137"/>
    </row>
    <row r="1381" spans="1:12" s="91" customFormat="1">
      <c r="A1381"/>
      <c r="B1381"/>
      <c r="C1381" s="92"/>
      <c r="D1381" s="96"/>
      <c r="E1381" s="96"/>
      <c r="K1381" s="93"/>
      <c r="L1381" s="137"/>
    </row>
    <row r="1382" spans="1:12" s="91" customFormat="1">
      <c r="A1382"/>
      <c r="B1382"/>
      <c r="C1382" s="92"/>
      <c r="D1382" s="96"/>
      <c r="E1382" s="96"/>
      <c r="K1382" s="93"/>
      <c r="L1382" s="137"/>
    </row>
    <row r="1383" spans="1:12" s="91" customFormat="1">
      <c r="A1383"/>
      <c r="B1383"/>
      <c r="C1383" s="92"/>
      <c r="D1383" s="96"/>
      <c r="E1383" s="96"/>
      <c r="K1383" s="93"/>
      <c r="L1383" s="137"/>
    </row>
    <row r="1384" spans="1:12" s="91" customFormat="1">
      <c r="A1384"/>
      <c r="B1384"/>
      <c r="C1384" s="92"/>
      <c r="D1384" s="96"/>
      <c r="E1384" s="96"/>
      <c r="K1384" s="93"/>
      <c r="L1384" s="137"/>
    </row>
    <row r="1385" spans="1:12" s="91" customFormat="1">
      <c r="A1385"/>
      <c r="B1385"/>
      <c r="C1385" s="92"/>
      <c r="D1385" s="96"/>
      <c r="E1385" s="96"/>
      <c r="K1385" s="93"/>
      <c r="L1385" s="137"/>
    </row>
    <row r="1386" spans="1:12" s="91" customFormat="1">
      <c r="A1386"/>
      <c r="B1386"/>
      <c r="C1386" s="92"/>
      <c r="D1386" s="96"/>
      <c r="E1386" s="96"/>
      <c r="K1386" s="93"/>
      <c r="L1386" s="137"/>
    </row>
    <row r="1387" spans="1:12" s="91" customFormat="1">
      <c r="A1387"/>
      <c r="B1387"/>
      <c r="C1387" s="92"/>
      <c r="D1387" s="96"/>
      <c r="E1387" s="96"/>
      <c r="K1387" s="93"/>
      <c r="L1387" s="137"/>
    </row>
    <row r="1388" spans="1:12" s="91" customFormat="1">
      <c r="A1388"/>
      <c r="B1388"/>
      <c r="C1388" s="92"/>
      <c r="D1388" s="96"/>
      <c r="E1388" s="96"/>
      <c r="K1388" s="93"/>
      <c r="L1388" s="137"/>
    </row>
    <row r="1389" spans="1:12" s="91" customFormat="1">
      <c r="A1389"/>
      <c r="B1389"/>
      <c r="C1389" s="92"/>
      <c r="D1389" s="96"/>
      <c r="E1389" s="96"/>
      <c r="K1389" s="93"/>
      <c r="L1389" s="137"/>
    </row>
    <row r="1390" spans="1:12" s="91" customFormat="1">
      <c r="A1390"/>
      <c r="B1390"/>
      <c r="C1390" s="92"/>
      <c r="D1390" s="96"/>
      <c r="E1390" s="96"/>
      <c r="K1390" s="93"/>
      <c r="L1390" s="137"/>
    </row>
    <row r="1391" spans="1:12" s="91" customFormat="1">
      <c r="A1391"/>
      <c r="B1391"/>
      <c r="C1391" s="92"/>
      <c r="D1391" s="96"/>
      <c r="E1391" s="96"/>
      <c r="K1391" s="93"/>
      <c r="L1391" s="137"/>
    </row>
    <row r="1392" spans="1:12" s="91" customFormat="1">
      <c r="A1392"/>
      <c r="B1392"/>
      <c r="C1392" s="92"/>
      <c r="D1392" s="96"/>
      <c r="E1392" s="96"/>
      <c r="K1392" s="93"/>
      <c r="L1392" s="137"/>
    </row>
    <row r="1393" spans="1:12" s="91" customFormat="1">
      <c r="A1393"/>
      <c r="B1393"/>
      <c r="C1393" s="92"/>
      <c r="D1393" s="96"/>
      <c r="E1393" s="96"/>
      <c r="K1393" s="93"/>
      <c r="L1393" s="137"/>
    </row>
    <row r="1394" spans="1:12" s="91" customFormat="1">
      <c r="A1394"/>
      <c r="B1394"/>
      <c r="C1394" s="92"/>
      <c r="D1394" s="96"/>
      <c r="E1394" s="96"/>
      <c r="K1394" s="93"/>
      <c r="L1394" s="137"/>
    </row>
    <row r="1395" spans="1:12" s="91" customFormat="1">
      <c r="A1395"/>
      <c r="B1395"/>
      <c r="C1395" s="92"/>
      <c r="D1395" s="96"/>
      <c r="E1395" s="96"/>
      <c r="K1395" s="93"/>
      <c r="L1395" s="137"/>
    </row>
    <row r="1396" spans="1:12" s="91" customFormat="1">
      <c r="A1396"/>
      <c r="B1396"/>
      <c r="C1396" s="92"/>
      <c r="D1396" s="96"/>
      <c r="E1396" s="96"/>
      <c r="K1396" s="93"/>
      <c r="L1396" s="137"/>
    </row>
    <row r="1397" spans="1:12" s="91" customFormat="1">
      <c r="A1397"/>
      <c r="B1397"/>
      <c r="C1397" s="92"/>
      <c r="D1397" s="96"/>
      <c r="E1397" s="96"/>
      <c r="K1397" s="93"/>
      <c r="L1397" s="137"/>
    </row>
    <row r="1398" spans="1:12" s="91" customFormat="1">
      <c r="A1398"/>
      <c r="B1398"/>
      <c r="C1398" s="92"/>
      <c r="D1398" s="96"/>
      <c r="E1398" s="96"/>
      <c r="K1398" s="93"/>
      <c r="L1398" s="137"/>
    </row>
    <row r="1399" spans="1:12" s="91" customFormat="1">
      <c r="A1399"/>
      <c r="B1399"/>
      <c r="C1399" s="92"/>
      <c r="D1399" s="96"/>
      <c r="E1399" s="96"/>
      <c r="K1399" s="93"/>
      <c r="L1399" s="137"/>
    </row>
    <row r="1400" spans="1:12" s="91" customFormat="1">
      <c r="A1400"/>
      <c r="B1400"/>
      <c r="C1400" s="92"/>
      <c r="D1400" s="96"/>
      <c r="E1400" s="96"/>
      <c r="K1400" s="93"/>
      <c r="L1400" s="137"/>
    </row>
    <row r="1401" spans="1:12" s="91" customFormat="1">
      <c r="A1401"/>
      <c r="B1401"/>
      <c r="C1401" s="92"/>
      <c r="D1401" s="96"/>
      <c r="E1401" s="96"/>
      <c r="K1401" s="93"/>
      <c r="L1401" s="137"/>
    </row>
    <row r="1402" spans="1:12" s="91" customFormat="1">
      <c r="A1402"/>
      <c r="B1402"/>
      <c r="C1402" s="92"/>
      <c r="D1402" s="96"/>
      <c r="E1402" s="96"/>
      <c r="K1402" s="93"/>
      <c r="L1402" s="137"/>
    </row>
    <row r="1403" spans="1:12" s="91" customFormat="1">
      <c r="A1403"/>
      <c r="B1403"/>
      <c r="C1403" s="92"/>
      <c r="D1403" s="96"/>
      <c r="E1403" s="96"/>
      <c r="K1403" s="93"/>
      <c r="L1403" s="137"/>
    </row>
    <row r="1404" spans="1:12" s="91" customFormat="1">
      <c r="A1404"/>
      <c r="B1404"/>
      <c r="C1404" s="92"/>
      <c r="D1404" s="96"/>
      <c r="E1404" s="96"/>
      <c r="K1404" s="93"/>
      <c r="L1404" s="137"/>
    </row>
    <row r="1405" spans="1:12" s="91" customFormat="1">
      <c r="A1405"/>
      <c r="B1405"/>
      <c r="C1405" s="92"/>
      <c r="D1405" s="96"/>
      <c r="E1405" s="96"/>
      <c r="K1405" s="93"/>
      <c r="L1405" s="137"/>
    </row>
    <row r="1406" spans="1:12" s="91" customFormat="1">
      <c r="A1406"/>
      <c r="B1406"/>
      <c r="C1406" s="92"/>
      <c r="D1406" s="96"/>
      <c r="E1406" s="96"/>
      <c r="K1406" s="93"/>
      <c r="L1406" s="137"/>
    </row>
    <row r="1407" spans="1:12" s="91" customFormat="1">
      <c r="A1407"/>
      <c r="B1407"/>
      <c r="C1407" s="92"/>
      <c r="D1407" s="96"/>
      <c r="E1407" s="96"/>
      <c r="K1407" s="93"/>
      <c r="L1407" s="137"/>
    </row>
    <row r="1408" spans="1:12" s="91" customFormat="1">
      <c r="A1408"/>
      <c r="B1408"/>
      <c r="C1408" s="92"/>
      <c r="D1408" s="96"/>
      <c r="E1408" s="96"/>
      <c r="K1408" s="93"/>
      <c r="L1408" s="137"/>
    </row>
    <row r="1409" spans="1:12" s="91" customFormat="1">
      <c r="A1409"/>
      <c r="B1409"/>
      <c r="C1409" s="92"/>
      <c r="D1409" s="96"/>
      <c r="E1409" s="96"/>
      <c r="K1409" s="93"/>
      <c r="L1409" s="137"/>
    </row>
    <row r="1410" spans="1:12" s="91" customFormat="1">
      <c r="A1410"/>
      <c r="B1410"/>
      <c r="C1410" s="92"/>
      <c r="D1410" s="96"/>
      <c r="E1410" s="96"/>
      <c r="K1410" s="93"/>
      <c r="L1410" s="137"/>
    </row>
    <row r="1411" spans="1:12" s="91" customFormat="1">
      <c r="A1411"/>
      <c r="B1411"/>
      <c r="C1411" s="92"/>
      <c r="D1411" s="96"/>
      <c r="E1411" s="96"/>
      <c r="K1411" s="93"/>
      <c r="L1411" s="137"/>
    </row>
    <row r="1412" spans="1:12" s="91" customFormat="1">
      <c r="A1412"/>
      <c r="B1412"/>
      <c r="C1412" s="92"/>
      <c r="D1412" s="96"/>
      <c r="E1412" s="96"/>
      <c r="K1412" s="93"/>
      <c r="L1412" s="137"/>
    </row>
    <row r="1413" spans="1:12" s="91" customFormat="1">
      <c r="A1413"/>
      <c r="B1413"/>
      <c r="C1413" s="92"/>
      <c r="D1413" s="96"/>
      <c r="E1413" s="96"/>
      <c r="K1413" s="93"/>
      <c r="L1413" s="137"/>
    </row>
    <row r="1414" spans="1:12" s="91" customFormat="1">
      <c r="A1414"/>
      <c r="B1414"/>
      <c r="C1414" s="92"/>
      <c r="D1414" s="96"/>
      <c r="E1414" s="96"/>
      <c r="K1414" s="93"/>
      <c r="L1414" s="137"/>
    </row>
    <row r="1415" spans="1:12" s="91" customFormat="1">
      <c r="A1415"/>
      <c r="B1415"/>
      <c r="C1415" s="92"/>
      <c r="D1415" s="96"/>
      <c r="E1415" s="96"/>
      <c r="K1415" s="93"/>
      <c r="L1415" s="137"/>
    </row>
    <row r="1416" spans="1:12" s="91" customFormat="1">
      <c r="A1416"/>
      <c r="B1416"/>
      <c r="C1416" s="92"/>
      <c r="D1416" s="96"/>
      <c r="E1416" s="96"/>
      <c r="K1416" s="93"/>
      <c r="L1416" s="137"/>
    </row>
    <row r="1417" spans="1:12" s="91" customFormat="1">
      <c r="A1417"/>
      <c r="B1417"/>
      <c r="C1417" s="92"/>
      <c r="D1417" s="96"/>
      <c r="E1417" s="96"/>
      <c r="K1417" s="93"/>
      <c r="L1417" s="137"/>
    </row>
    <row r="1418" spans="1:12" s="91" customFormat="1">
      <c r="A1418"/>
      <c r="B1418"/>
      <c r="C1418" s="92"/>
      <c r="D1418" s="96"/>
      <c r="E1418" s="96"/>
      <c r="K1418" s="93"/>
      <c r="L1418" s="137"/>
    </row>
    <row r="1419" spans="1:12" s="91" customFormat="1">
      <c r="A1419"/>
      <c r="B1419"/>
      <c r="C1419" s="92"/>
      <c r="D1419" s="96"/>
      <c r="E1419" s="96"/>
      <c r="K1419" s="93"/>
      <c r="L1419" s="137"/>
    </row>
    <row r="1420" spans="1:12" s="91" customFormat="1">
      <c r="A1420"/>
      <c r="B1420"/>
      <c r="C1420" s="92"/>
      <c r="D1420" s="96"/>
      <c r="E1420" s="96"/>
      <c r="K1420" s="93"/>
      <c r="L1420" s="137"/>
    </row>
    <row r="1421" spans="1:12" s="91" customFormat="1">
      <c r="A1421"/>
      <c r="B1421"/>
      <c r="C1421" s="92"/>
      <c r="D1421" s="96"/>
      <c r="E1421" s="96"/>
      <c r="K1421" s="93"/>
      <c r="L1421" s="137"/>
    </row>
    <row r="1422" spans="1:12" s="91" customFormat="1">
      <c r="A1422"/>
      <c r="B1422"/>
      <c r="C1422" s="92"/>
      <c r="D1422" s="96"/>
      <c r="E1422" s="96"/>
      <c r="K1422" s="93"/>
      <c r="L1422" s="137"/>
    </row>
    <row r="1423" spans="1:12" s="91" customFormat="1">
      <c r="A1423"/>
      <c r="B1423"/>
      <c r="C1423" s="92"/>
      <c r="D1423" s="96"/>
      <c r="E1423" s="96"/>
      <c r="K1423" s="93"/>
      <c r="L1423" s="137"/>
    </row>
    <row r="1424" spans="1:12" s="91" customFormat="1">
      <c r="A1424"/>
      <c r="B1424"/>
      <c r="C1424" s="92"/>
      <c r="D1424" s="96"/>
      <c r="E1424" s="96"/>
      <c r="K1424" s="93"/>
      <c r="L1424" s="137"/>
    </row>
    <row r="1425" spans="1:12" s="91" customFormat="1">
      <c r="A1425"/>
      <c r="B1425"/>
      <c r="C1425" s="92"/>
      <c r="D1425" s="96"/>
      <c r="E1425" s="96"/>
      <c r="K1425" s="93"/>
      <c r="L1425" s="137"/>
    </row>
    <row r="1426" spans="1:12" s="91" customFormat="1">
      <c r="A1426"/>
      <c r="B1426"/>
      <c r="C1426" s="92"/>
      <c r="D1426" s="96"/>
      <c r="E1426" s="96"/>
      <c r="K1426" s="93"/>
      <c r="L1426" s="137"/>
    </row>
    <row r="1427" spans="1:12" s="91" customFormat="1">
      <c r="A1427"/>
      <c r="B1427"/>
      <c r="C1427" s="92"/>
      <c r="D1427" s="96"/>
      <c r="E1427" s="96"/>
      <c r="K1427" s="93"/>
      <c r="L1427" s="137"/>
    </row>
    <row r="1428" spans="1:12" s="91" customFormat="1">
      <c r="A1428"/>
      <c r="B1428"/>
      <c r="C1428" s="92"/>
      <c r="D1428" s="96"/>
      <c r="E1428" s="96"/>
      <c r="K1428" s="93"/>
      <c r="L1428" s="137"/>
    </row>
    <row r="1429" spans="1:12" s="91" customFormat="1">
      <c r="A1429"/>
      <c r="B1429"/>
      <c r="C1429" s="92"/>
      <c r="D1429" s="96"/>
      <c r="E1429" s="96"/>
      <c r="K1429" s="93"/>
      <c r="L1429" s="137"/>
    </row>
    <row r="1430" spans="1:12" s="91" customFormat="1">
      <c r="A1430"/>
      <c r="B1430"/>
      <c r="C1430" s="92"/>
      <c r="D1430" s="96"/>
      <c r="E1430" s="96"/>
      <c r="K1430" s="93"/>
      <c r="L1430" s="137"/>
    </row>
    <row r="1431" spans="1:12" s="91" customFormat="1">
      <c r="A1431"/>
      <c r="B1431"/>
      <c r="C1431" s="92"/>
      <c r="D1431" s="96"/>
      <c r="E1431" s="96"/>
      <c r="K1431" s="93"/>
      <c r="L1431" s="137"/>
    </row>
    <row r="1432" spans="1:12" s="91" customFormat="1">
      <c r="A1432"/>
      <c r="B1432"/>
      <c r="C1432" s="92"/>
      <c r="D1432" s="96"/>
      <c r="E1432" s="96"/>
      <c r="K1432" s="93"/>
      <c r="L1432" s="137"/>
    </row>
    <row r="1433" spans="1:12" s="91" customFormat="1">
      <c r="A1433"/>
      <c r="B1433"/>
      <c r="C1433" s="92"/>
      <c r="D1433" s="96"/>
      <c r="E1433" s="96"/>
      <c r="K1433" s="93"/>
      <c r="L1433" s="137"/>
    </row>
    <row r="1434" spans="1:12" s="91" customFormat="1">
      <c r="A1434"/>
      <c r="B1434"/>
      <c r="C1434" s="92"/>
      <c r="D1434" s="96"/>
      <c r="E1434" s="96"/>
      <c r="K1434" s="93"/>
      <c r="L1434" s="137"/>
    </row>
    <row r="1435" spans="1:12" s="91" customFormat="1">
      <c r="A1435"/>
      <c r="B1435"/>
      <c r="C1435" s="92"/>
      <c r="D1435" s="96"/>
      <c r="E1435" s="96"/>
      <c r="K1435" s="93"/>
      <c r="L1435" s="137"/>
    </row>
    <row r="1436" spans="1:12" s="91" customFormat="1">
      <c r="A1436"/>
      <c r="B1436"/>
      <c r="C1436" s="92"/>
      <c r="D1436" s="96"/>
      <c r="E1436" s="96"/>
      <c r="K1436" s="93"/>
      <c r="L1436" s="137"/>
    </row>
    <row r="1437" spans="1:12" s="91" customFormat="1">
      <c r="A1437"/>
      <c r="B1437"/>
      <c r="C1437" s="92"/>
      <c r="D1437" s="96"/>
      <c r="E1437" s="96"/>
      <c r="K1437" s="93"/>
      <c r="L1437" s="137"/>
    </row>
    <row r="1438" spans="1:12" s="91" customFormat="1">
      <c r="A1438"/>
      <c r="B1438"/>
      <c r="C1438" s="92"/>
      <c r="D1438" s="96"/>
      <c r="E1438" s="96"/>
      <c r="K1438" s="93"/>
      <c r="L1438" s="137"/>
    </row>
    <row r="1439" spans="1:12" s="91" customFormat="1">
      <c r="A1439"/>
      <c r="B1439"/>
      <c r="C1439" s="92"/>
      <c r="D1439" s="96"/>
      <c r="E1439" s="96"/>
      <c r="K1439" s="93"/>
      <c r="L1439" s="137"/>
    </row>
    <row r="1440" spans="1:12" s="91" customFormat="1">
      <c r="A1440"/>
      <c r="B1440"/>
      <c r="C1440" s="92"/>
      <c r="D1440" s="96"/>
      <c r="E1440" s="96"/>
      <c r="K1440" s="93"/>
      <c r="L1440" s="137"/>
    </row>
  </sheetData>
  <mergeCells count="15">
    <mergeCell ref="A1:L1"/>
    <mergeCell ref="A2:L2"/>
    <mergeCell ref="A3:L3"/>
    <mergeCell ref="A4:J4"/>
    <mergeCell ref="D6:E6"/>
    <mergeCell ref="H6:I6"/>
    <mergeCell ref="G6:G7"/>
    <mergeCell ref="J6:J7"/>
    <mergeCell ref="K6:K7"/>
    <mergeCell ref="L6:L7"/>
    <mergeCell ref="B598:C598"/>
    <mergeCell ref="A6:A7"/>
    <mergeCell ref="B6:B7"/>
    <mergeCell ref="C6:C7"/>
    <mergeCell ref="F6:F7"/>
  </mergeCells>
  <printOptions horizontalCentered="1"/>
  <pageMargins left="0" right="0" top="0.59027777777777801" bottom="0.59027777777777801" header="0.31388888888888899" footer="0"/>
  <pageSetup paperSize="9" scale="71" orientation="landscape" r:id="rId1"/>
  <headerFooter>
    <oddFooter>&amp;CPage &amp;P</oddFooter>
  </headerFooter>
  <rowBreaks count="33" manualBreakCount="33">
    <brk id="33" max="16383" man="1"/>
    <brk id="68" max="16383" man="1"/>
    <brk id="89" max="16383" man="1"/>
    <brk id="103" max="16383" man="1"/>
    <brk id="112" max="16383" man="1"/>
    <brk id="125" max="16383" man="1"/>
    <brk id="137" max="16383" man="1"/>
    <brk id="156" max="16383" man="1"/>
    <brk id="165" max="16383" man="1"/>
    <brk id="182" max="16383" man="1"/>
    <brk id="192" max="16383" man="1"/>
    <brk id="221" max="13" man="1"/>
    <brk id="229" max="16383" man="1"/>
    <brk id="266" max="16383" man="1"/>
    <brk id="273" max="16383" man="1"/>
    <brk id="313" max="16383" man="1"/>
    <brk id="324" max="16383" man="1"/>
    <brk id="336" max="16383" man="1"/>
    <brk id="360" max="16383" man="1"/>
    <brk id="376" max="16383" man="1"/>
    <brk id="391" max="16383" man="1"/>
    <brk id="407" max="16383" man="1"/>
    <brk id="419" max="16383" man="1"/>
    <brk id="426" max="16383" man="1"/>
    <brk id="434" max="16383" man="1"/>
    <brk id="460" max="16383" man="1"/>
    <brk id="479" max="16383" man="1"/>
    <brk id="494" max="16383" man="1"/>
    <brk id="511" max="16383" man="1"/>
    <brk id="520" max="16383" man="1"/>
    <brk id="533" max="16383" man="1"/>
    <brk id="545" max="16383" man="1"/>
    <brk id="576" max="16383" man="1"/>
  </rowBreaks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554"/>
  <sheetViews>
    <sheetView workbookViewId="0">
      <pane xSplit="1" ySplit="5" topLeftCell="B6" activePane="bottomRight" state="frozen"/>
      <selection pane="topRight"/>
      <selection pane="bottomLeft"/>
      <selection pane="bottomRight" activeCell="D14" sqref="D14"/>
    </sheetView>
  </sheetViews>
  <sheetFormatPr defaultColWidth="9" defaultRowHeight="15"/>
  <cols>
    <col min="2" max="2" width="5.42578125" customWidth="1"/>
    <col min="3" max="3" width="45.7109375" customWidth="1"/>
    <col min="4" max="4" width="13.42578125" customWidth="1"/>
    <col min="5" max="5" width="12.140625" customWidth="1"/>
    <col min="6" max="6" width="21.42578125" customWidth="1"/>
    <col min="7" max="7" width="9.5703125" customWidth="1"/>
    <col min="9" max="9" width="27.28515625" customWidth="1"/>
  </cols>
  <sheetData>
    <row r="3" spans="2:7">
      <c r="B3" s="146" t="s">
        <v>2</v>
      </c>
      <c r="C3" s="146" t="s">
        <v>3</v>
      </c>
      <c r="D3" s="150" t="s">
        <v>628</v>
      </c>
      <c r="E3" s="152" t="s">
        <v>629</v>
      </c>
      <c r="F3" s="164" t="s">
        <v>630</v>
      </c>
      <c r="G3" s="164" t="s">
        <v>631</v>
      </c>
    </row>
    <row r="4" spans="2:7">
      <c r="B4" s="147"/>
      <c r="C4" s="147"/>
      <c r="D4" s="151"/>
      <c r="E4" s="152"/>
      <c r="F4" s="164"/>
      <c r="G4" s="164"/>
    </row>
    <row r="5" spans="2:7">
      <c r="B5" s="2">
        <v>1</v>
      </c>
      <c r="C5" s="2">
        <v>2</v>
      </c>
      <c r="D5" s="4">
        <v>3</v>
      </c>
      <c r="E5" s="4">
        <v>4</v>
      </c>
      <c r="F5" s="4">
        <v>5</v>
      </c>
      <c r="G5" s="4">
        <v>6</v>
      </c>
    </row>
    <row r="6" spans="2:7" ht="15.75">
      <c r="B6" s="165" t="s">
        <v>13</v>
      </c>
      <c r="C6" s="5" t="s">
        <v>425</v>
      </c>
      <c r="D6" s="18" t="e">
        <f>#REF!</f>
        <v>#REF!</v>
      </c>
      <c r="E6" s="65" t="e">
        <f>#REF!</f>
        <v>#REF!</v>
      </c>
      <c r="F6" s="66" t="e">
        <f>D6/E6*100%</f>
        <v>#REF!</v>
      </c>
      <c r="G6" s="67" t="e">
        <f>F6-100%</f>
        <v>#REF!</v>
      </c>
    </row>
    <row r="7" spans="2:7" ht="15.75">
      <c r="B7" s="166"/>
      <c r="C7" s="68" t="s">
        <v>428</v>
      </c>
      <c r="D7" s="69">
        <v>41</v>
      </c>
      <c r="E7" s="70">
        <f>'DATA LINMAS KAB KOTA'!J423*15</f>
        <v>3480</v>
      </c>
      <c r="F7" s="71"/>
      <c r="G7" s="71"/>
    </row>
    <row r="8" spans="2:7" ht="15.75">
      <c r="B8" s="166"/>
      <c r="C8" s="68" t="s">
        <v>430</v>
      </c>
      <c r="D8" s="69">
        <v>100</v>
      </c>
      <c r="E8" s="70"/>
      <c r="F8" s="71"/>
      <c r="G8" s="71"/>
    </row>
    <row r="9" spans="2:7" ht="15.75">
      <c r="B9" s="166"/>
      <c r="C9" s="68" t="s">
        <v>429</v>
      </c>
      <c r="D9" s="69">
        <v>184</v>
      </c>
      <c r="E9" s="70"/>
      <c r="F9" s="71"/>
      <c r="G9" s="71"/>
    </row>
    <row r="10" spans="2:7" ht="15.75">
      <c r="B10" s="166"/>
      <c r="C10" s="68" t="s">
        <v>427</v>
      </c>
      <c r="D10" s="72">
        <v>470</v>
      </c>
      <c r="E10" s="70"/>
      <c r="F10" s="71"/>
      <c r="G10" s="71"/>
    </row>
    <row r="11" spans="2:7" ht="15.75">
      <c r="B11" s="167"/>
      <c r="C11" s="68" t="s">
        <v>426</v>
      </c>
      <c r="D11" s="69">
        <v>1291</v>
      </c>
      <c r="E11" s="70"/>
      <c r="F11" s="71"/>
      <c r="G11" s="71"/>
    </row>
    <row r="12" spans="2:7" ht="15.75">
      <c r="B12" s="165" t="s">
        <v>38</v>
      </c>
      <c r="C12" s="5" t="s">
        <v>432</v>
      </c>
      <c r="D12" s="18">
        <v>4172</v>
      </c>
      <c r="E12" s="65">
        <v>9927</v>
      </c>
      <c r="F12" s="66">
        <f>D12/E12*100%</f>
        <v>0.42026795607937945</v>
      </c>
      <c r="G12" s="67">
        <f>F12-100%</f>
        <v>-0.57973204392062061</v>
      </c>
    </row>
    <row r="13" spans="2:7" ht="15.75">
      <c r="B13" s="166"/>
      <c r="C13" s="68" t="s">
        <v>433</v>
      </c>
      <c r="D13" s="69">
        <v>528</v>
      </c>
      <c r="E13" s="71"/>
      <c r="F13" s="71"/>
      <c r="G13" s="71"/>
    </row>
    <row r="14" spans="2:7" ht="15.75">
      <c r="B14" s="166"/>
      <c r="C14" s="68" t="s">
        <v>434</v>
      </c>
      <c r="D14" s="69">
        <v>543</v>
      </c>
      <c r="E14" s="71"/>
      <c r="F14" s="71"/>
      <c r="G14" s="71"/>
    </row>
    <row r="15" spans="2:7" ht="15.75">
      <c r="B15" s="166"/>
      <c r="C15" s="68" t="s">
        <v>436</v>
      </c>
      <c r="D15" s="69">
        <v>550</v>
      </c>
      <c r="E15" s="71"/>
      <c r="F15" s="71"/>
      <c r="G15" s="71"/>
    </row>
    <row r="16" spans="2:7" ht="15.75">
      <c r="B16" s="166"/>
      <c r="C16" s="68" t="s">
        <v>437</v>
      </c>
      <c r="D16" s="69">
        <v>560</v>
      </c>
      <c r="E16" s="71"/>
      <c r="F16" s="71"/>
      <c r="G16" s="71"/>
    </row>
    <row r="17" spans="2:7" ht="15.75">
      <c r="B17" s="166"/>
      <c r="C17" s="68" t="s">
        <v>438</v>
      </c>
      <c r="D17" s="69">
        <v>560</v>
      </c>
      <c r="E17" s="71"/>
      <c r="F17" s="71"/>
      <c r="G17" s="71"/>
    </row>
    <row r="18" spans="2:7" ht="15.75">
      <c r="B18" s="167"/>
      <c r="C18" s="68" t="s">
        <v>435</v>
      </c>
      <c r="D18" s="69">
        <v>1431</v>
      </c>
      <c r="E18" s="71"/>
      <c r="F18" s="71"/>
      <c r="G18" s="71"/>
    </row>
    <row r="19" spans="2:7" ht="15.75">
      <c r="B19" s="165" t="s">
        <v>73</v>
      </c>
      <c r="C19" s="5" t="s">
        <v>109</v>
      </c>
      <c r="D19" s="24">
        <v>4844</v>
      </c>
      <c r="E19" s="65" t="e">
        <f>#REF!</f>
        <v>#REF!</v>
      </c>
      <c r="F19" s="73" t="e">
        <f>D19/E19*100%</f>
        <v>#REF!</v>
      </c>
      <c r="G19" s="74" t="e">
        <f>F19-100%</f>
        <v>#REF!</v>
      </c>
    </row>
    <row r="20" spans="2:7" ht="15.75">
      <c r="B20" s="166"/>
      <c r="C20" s="68" t="s">
        <v>112</v>
      </c>
      <c r="D20" s="75">
        <v>210</v>
      </c>
      <c r="E20" s="71"/>
      <c r="F20" s="71"/>
      <c r="G20" s="71"/>
    </row>
    <row r="21" spans="2:7" ht="15.75">
      <c r="B21" s="166"/>
      <c r="C21" s="68" t="s">
        <v>114</v>
      </c>
      <c r="D21" s="75">
        <v>316</v>
      </c>
      <c r="E21" s="71"/>
      <c r="F21" s="71"/>
      <c r="G21" s="71"/>
    </row>
    <row r="22" spans="2:7" ht="15.75">
      <c r="B22" s="166"/>
      <c r="C22" s="68" t="s">
        <v>115</v>
      </c>
      <c r="D22" s="75">
        <v>469</v>
      </c>
      <c r="E22" s="71"/>
      <c r="F22" s="71"/>
      <c r="G22" s="71"/>
    </row>
    <row r="23" spans="2:7" ht="15.75">
      <c r="B23" s="166"/>
      <c r="C23" s="68" t="s">
        <v>110</v>
      </c>
      <c r="D23" s="75">
        <v>630</v>
      </c>
      <c r="E23" s="71"/>
      <c r="F23" s="71"/>
      <c r="G23" s="71"/>
    </row>
    <row r="24" spans="2:7" ht="15.75">
      <c r="B24" s="166"/>
      <c r="C24" s="68" t="s">
        <v>113</v>
      </c>
      <c r="D24" s="75">
        <v>868</v>
      </c>
      <c r="E24" s="71"/>
      <c r="F24" s="71"/>
      <c r="G24" s="71"/>
    </row>
    <row r="25" spans="2:7" ht="15.75">
      <c r="B25" s="166"/>
      <c r="C25" s="68" t="s">
        <v>111</v>
      </c>
      <c r="D25" s="75">
        <v>924</v>
      </c>
      <c r="E25" s="71"/>
      <c r="F25" s="71"/>
      <c r="G25" s="71"/>
    </row>
    <row r="26" spans="2:7" ht="15.75">
      <c r="B26" s="167"/>
      <c r="C26" s="68" t="s">
        <v>116</v>
      </c>
      <c r="D26" s="75">
        <v>1427</v>
      </c>
      <c r="E26" s="71"/>
      <c r="F26" s="71"/>
      <c r="G26" s="71"/>
    </row>
    <row r="27" spans="2:7" ht="15.75">
      <c r="B27" s="165" t="s">
        <v>94</v>
      </c>
      <c r="C27" s="5" t="s">
        <v>538</v>
      </c>
      <c r="D27" s="18">
        <v>5378</v>
      </c>
      <c r="E27" s="65" t="e">
        <f>#REF!</f>
        <v>#REF!</v>
      </c>
      <c r="F27" s="66" t="e">
        <f>D27/E27*100%</f>
        <v>#REF!</v>
      </c>
      <c r="G27" s="67" t="e">
        <f>F27-100%</f>
        <v>#REF!</v>
      </c>
    </row>
    <row r="28" spans="2:7" ht="15.75">
      <c r="B28" s="166"/>
      <c r="C28" s="68" t="s">
        <v>545</v>
      </c>
      <c r="D28" s="69">
        <v>208</v>
      </c>
      <c r="E28" s="71"/>
      <c r="F28" s="71"/>
      <c r="G28" s="76">
        <f t="shared" ref="G28:G91" si="0">F28-100%</f>
        <v>-1</v>
      </c>
    </row>
    <row r="29" spans="2:7" ht="15.75">
      <c r="B29" s="166"/>
      <c r="C29" s="68" t="s">
        <v>546</v>
      </c>
      <c r="D29" s="69">
        <v>248</v>
      </c>
      <c r="E29" s="71"/>
      <c r="F29" s="71"/>
      <c r="G29" s="76">
        <f t="shared" si="0"/>
        <v>-1</v>
      </c>
    </row>
    <row r="30" spans="2:7" ht="15.75">
      <c r="B30" s="166"/>
      <c r="C30" s="68" t="s">
        <v>540</v>
      </c>
      <c r="D30" s="69">
        <v>254</v>
      </c>
      <c r="E30" s="71"/>
      <c r="F30" s="71"/>
      <c r="G30" s="76">
        <f t="shared" si="0"/>
        <v>-1</v>
      </c>
    </row>
    <row r="31" spans="2:7" ht="15.75">
      <c r="B31" s="166"/>
      <c r="C31" s="68" t="s">
        <v>544</v>
      </c>
      <c r="D31" s="69">
        <v>368</v>
      </c>
      <c r="E31" s="71"/>
      <c r="F31" s="71"/>
      <c r="G31" s="76">
        <f t="shared" si="0"/>
        <v>-1</v>
      </c>
    </row>
    <row r="32" spans="2:7" ht="15.75">
      <c r="B32" s="166"/>
      <c r="C32" s="68" t="s">
        <v>548</v>
      </c>
      <c r="D32" s="69">
        <v>492</v>
      </c>
      <c r="E32" s="71"/>
      <c r="F32" s="71"/>
      <c r="G32" s="76">
        <f t="shared" si="0"/>
        <v>-1</v>
      </c>
    </row>
    <row r="33" spans="2:7" ht="15.75">
      <c r="B33" s="166"/>
      <c r="C33" s="68" t="s">
        <v>539</v>
      </c>
      <c r="D33" s="69">
        <v>660</v>
      </c>
      <c r="E33" s="71"/>
      <c r="F33" s="71"/>
      <c r="G33" s="76">
        <f t="shared" si="0"/>
        <v>-1</v>
      </c>
    </row>
    <row r="34" spans="2:7" ht="15.75">
      <c r="B34" s="166"/>
      <c r="C34" s="68" t="s">
        <v>543</v>
      </c>
      <c r="D34" s="69">
        <v>680</v>
      </c>
      <c r="E34" s="71"/>
      <c r="F34" s="71"/>
      <c r="G34" s="76">
        <f t="shared" si="0"/>
        <v>-1</v>
      </c>
    </row>
    <row r="35" spans="2:7" ht="15.75">
      <c r="B35" s="166"/>
      <c r="C35" s="68" t="s">
        <v>547</v>
      </c>
      <c r="D35" s="69">
        <v>706</v>
      </c>
      <c r="E35" s="71"/>
      <c r="F35" s="71"/>
      <c r="G35" s="76">
        <f t="shared" si="0"/>
        <v>-1</v>
      </c>
    </row>
    <row r="36" spans="2:7" ht="15.75">
      <c r="B36" s="166"/>
      <c r="C36" s="68" t="s">
        <v>542</v>
      </c>
      <c r="D36" s="69">
        <v>846</v>
      </c>
      <c r="E36" s="71"/>
      <c r="F36" s="71"/>
      <c r="G36" s="76">
        <f t="shared" si="0"/>
        <v>-1</v>
      </c>
    </row>
    <row r="37" spans="2:7" ht="15.75">
      <c r="B37" s="167"/>
      <c r="C37" s="68" t="s">
        <v>541</v>
      </c>
      <c r="D37" s="69">
        <v>916</v>
      </c>
      <c r="E37" s="71"/>
      <c r="F37" s="71"/>
      <c r="G37" s="76">
        <f t="shared" si="0"/>
        <v>-1</v>
      </c>
    </row>
    <row r="38" spans="2:7" ht="15.75">
      <c r="B38" s="143" t="s">
        <v>108</v>
      </c>
      <c r="C38" s="5" t="s">
        <v>162</v>
      </c>
      <c r="D38" s="18">
        <v>5564</v>
      </c>
      <c r="E38" s="65" t="e">
        <f>#REF!</f>
        <v>#REF!</v>
      </c>
      <c r="F38" s="73" t="e">
        <f>D38/E38*100%</f>
        <v>#REF!</v>
      </c>
      <c r="G38" s="74" t="e">
        <f t="shared" si="0"/>
        <v>#REF!</v>
      </c>
    </row>
    <row r="39" spans="2:7" ht="15.75">
      <c r="B39" s="77"/>
      <c r="C39" s="68" t="s">
        <v>168</v>
      </c>
      <c r="D39" s="78">
        <v>484</v>
      </c>
      <c r="E39" s="71"/>
      <c r="F39" s="71"/>
      <c r="G39" s="76">
        <f t="shared" si="0"/>
        <v>-1</v>
      </c>
    </row>
    <row r="40" spans="2:7" ht="15.75">
      <c r="B40" s="77"/>
      <c r="C40" s="68" t="s">
        <v>166</v>
      </c>
      <c r="D40" s="78">
        <v>702</v>
      </c>
      <c r="E40" s="71"/>
      <c r="F40" s="71"/>
      <c r="G40" s="76">
        <f t="shared" si="0"/>
        <v>-1</v>
      </c>
    </row>
    <row r="41" spans="2:7" ht="15.75">
      <c r="B41" s="77"/>
      <c r="C41" s="68" t="s">
        <v>167</v>
      </c>
      <c r="D41" s="78">
        <v>702</v>
      </c>
      <c r="E41" s="71"/>
      <c r="F41" s="71"/>
      <c r="G41" s="76">
        <f t="shared" si="0"/>
        <v>-1</v>
      </c>
    </row>
    <row r="42" spans="2:7" ht="15.75">
      <c r="B42" s="77"/>
      <c r="C42" s="68" t="s">
        <v>164</v>
      </c>
      <c r="D42" s="78">
        <v>758</v>
      </c>
      <c r="E42" s="71"/>
      <c r="F42" s="71"/>
      <c r="G42" s="76">
        <f t="shared" si="0"/>
        <v>-1</v>
      </c>
    </row>
    <row r="43" spans="2:7" ht="15.75">
      <c r="B43" s="77"/>
      <c r="C43" s="68" t="s">
        <v>169</v>
      </c>
      <c r="D43" s="78">
        <v>814</v>
      </c>
      <c r="E43" s="71"/>
      <c r="F43" s="71"/>
      <c r="G43" s="76">
        <f t="shared" si="0"/>
        <v>-1</v>
      </c>
    </row>
    <row r="44" spans="2:7" ht="15.75">
      <c r="B44" s="77"/>
      <c r="C44" s="68" t="s">
        <v>165</v>
      </c>
      <c r="D44" s="78">
        <v>854</v>
      </c>
      <c r="E44" s="71"/>
      <c r="F44" s="71"/>
      <c r="G44" s="76">
        <f t="shared" si="0"/>
        <v>-1</v>
      </c>
    </row>
    <row r="45" spans="2:7" ht="15.75">
      <c r="B45" s="77"/>
      <c r="C45" s="68" t="s">
        <v>163</v>
      </c>
      <c r="D45" s="72">
        <v>1250</v>
      </c>
      <c r="E45" s="71"/>
      <c r="F45" s="71"/>
      <c r="G45" s="76">
        <f t="shared" si="0"/>
        <v>-1</v>
      </c>
    </row>
    <row r="46" spans="2:7" ht="15.75">
      <c r="B46" s="165" t="s">
        <v>117</v>
      </c>
      <c r="C46" s="5" t="s">
        <v>118</v>
      </c>
      <c r="D46" s="18">
        <v>5798</v>
      </c>
      <c r="E46" s="65" t="e">
        <f>#REF!</f>
        <v>#REF!</v>
      </c>
      <c r="F46" s="66" t="e">
        <f>D46/E46*100%</f>
        <v>#REF!</v>
      </c>
      <c r="G46" s="67" t="e">
        <f t="shared" si="0"/>
        <v>#REF!</v>
      </c>
    </row>
    <row r="47" spans="2:7" ht="15.75">
      <c r="B47" s="166"/>
      <c r="C47" s="68" t="s">
        <v>122</v>
      </c>
      <c r="D47" s="79">
        <v>0</v>
      </c>
      <c r="E47" s="71"/>
      <c r="F47" s="71"/>
      <c r="G47" s="76">
        <f t="shared" si="0"/>
        <v>-1</v>
      </c>
    </row>
    <row r="48" spans="2:7" ht="15.75">
      <c r="B48" s="166"/>
      <c r="C48" s="68" t="s">
        <v>125</v>
      </c>
      <c r="D48" s="69">
        <v>64</v>
      </c>
      <c r="E48" s="71"/>
      <c r="F48" s="71"/>
      <c r="G48" s="76">
        <f t="shared" si="0"/>
        <v>-1</v>
      </c>
    </row>
    <row r="49" spans="2:7" ht="15.75">
      <c r="B49" s="166"/>
      <c r="C49" s="68" t="s">
        <v>119</v>
      </c>
      <c r="D49" s="69">
        <v>200</v>
      </c>
      <c r="E49" s="71"/>
      <c r="F49" s="71"/>
      <c r="G49" s="76">
        <f t="shared" si="0"/>
        <v>-1</v>
      </c>
    </row>
    <row r="50" spans="2:7" ht="15.75">
      <c r="B50" s="166"/>
      <c r="C50" s="68" t="s">
        <v>128</v>
      </c>
      <c r="D50" s="69">
        <v>223</v>
      </c>
      <c r="E50" s="71"/>
      <c r="F50" s="71"/>
      <c r="G50" s="76">
        <f t="shared" si="0"/>
        <v>-1</v>
      </c>
    </row>
    <row r="51" spans="2:7" ht="15.75">
      <c r="B51" s="166"/>
      <c r="C51" s="68" t="s">
        <v>124</v>
      </c>
      <c r="D51" s="69">
        <v>306</v>
      </c>
      <c r="E51" s="71"/>
      <c r="F51" s="71"/>
      <c r="G51" s="76">
        <f t="shared" si="0"/>
        <v>-1</v>
      </c>
    </row>
    <row r="52" spans="2:7" ht="15.75">
      <c r="B52" s="166"/>
      <c r="C52" s="68" t="s">
        <v>126</v>
      </c>
      <c r="D52" s="69">
        <v>415</v>
      </c>
      <c r="E52" s="71"/>
      <c r="F52" s="71"/>
      <c r="G52" s="76">
        <f t="shared" si="0"/>
        <v>-1</v>
      </c>
    </row>
    <row r="53" spans="2:7" ht="15.75">
      <c r="B53" s="166"/>
      <c r="C53" s="68" t="s">
        <v>129</v>
      </c>
      <c r="D53" s="69">
        <v>520</v>
      </c>
      <c r="E53" s="71"/>
      <c r="F53" s="71"/>
      <c r="G53" s="76">
        <f t="shared" si="0"/>
        <v>-1</v>
      </c>
    </row>
    <row r="54" spans="2:7" ht="15.75">
      <c r="B54" s="166"/>
      <c r="C54" s="68" t="s">
        <v>121</v>
      </c>
      <c r="D54" s="69">
        <v>574</v>
      </c>
      <c r="E54" s="71"/>
      <c r="F54" s="71"/>
      <c r="G54" s="76">
        <f t="shared" si="0"/>
        <v>-1</v>
      </c>
    </row>
    <row r="55" spans="2:7" ht="15.75">
      <c r="B55" s="166"/>
      <c r="C55" s="68" t="s">
        <v>120</v>
      </c>
      <c r="D55" s="69">
        <v>954</v>
      </c>
      <c r="E55" s="71"/>
      <c r="F55" s="71"/>
      <c r="G55" s="76">
        <f t="shared" si="0"/>
        <v>-1</v>
      </c>
    </row>
    <row r="56" spans="2:7" ht="15.75">
      <c r="B56" s="166"/>
      <c r="C56" s="68" t="s">
        <v>123</v>
      </c>
      <c r="D56" s="69">
        <v>1158</v>
      </c>
      <c r="E56" s="71"/>
      <c r="F56" s="71"/>
      <c r="G56" s="76">
        <f t="shared" si="0"/>
        <v>-1</v>
      </c>
    </row>
    <row r="57" spans="2:7" ht="15.75">
      <c r="B57" s="167"/>
      <c r="C57" s="68" t="s">
        <v>127</v>
      </c>
      <c r="D57" s="69">
        <v>1384</v>
      </c>
      <c r="E57" s="71"/>
      <c r="F57" s="71"/>
      <c r="G57" s="76">
        <f t="shared" si="0"/>
        <v>-1</v>
      </c>
    </row>
    <row r="58" spans="2:7" ht="15.75">
      <c r="B58" s="165" t="s">
        <v>130</v>
      </c>
      <c r="C58" s="5" t="s">
        <v>581</v>
      </c>
      <c r="D58" s="18">
        <v>5810</v>
      </c>
      <c r="E58" s="65" t="e">
        <f>#REF!</f>
        <v>#REF!</v>
      </c>
      <c r="F58" s="66" t="e">
        <f>D58/E58*100%</f>
        <v>#REF!</v>
      </c>
      <c r="G58" s="67" t="e">
        <f t="shared" si="0"/>
        <v>#REF!</v>
      </c>
    </row>
    <row r="59" spans="2:7" ht="15.75">
      <c r="B59" s="166"/>
      <c r="C59" s="68" t="s">
        <v>574</v>
      </c>
      <c r="D59" s="69">
        <v>90</v>
      </c>
      <c r="E59" s="71"/>
      <c r="F59" s="71"/>
      <c r="G59" s="76">
        <f t="shared" si="0"/>
        <v>-1</v>
      </c>
    </row>
    <row r="60" spans="2:7" ht="15.75">
      <c r="B60" s="166"/>
      <c r="C60" s="68" t="s">
        <v>563</v>
      </c>
      <c r="D60" s="69">
        <v>168</v>
      </c>
      <c r="E60" s="71"/>
      <c r="F60" s="71"/>
      <c r="G60" s="76">
        <f t="shared" si="0"/>
        <v>-1</v>
      </c>
    </row>
    <row r="61" spans="2:7" ht="15.75">
      <c r="B61" s="166"/>
      <c r="C61" s="68" t="s">
        <v>576</v>
      </c>
      <c r="D61" s="69">
        <v>176</v>
      </c>
      <c r="E61" s="71"/>
      <c r="F61" s="71"/>
      <c r="G61" s="76">
        <f t="shared" si="0"/>
        <v>-1</v>
      </c>
    </row>
    <row r="62" spans="2:7" ht="15.75">
      <c r="B62" s="166"/>
      <c r="C62" s="68" t="s">
        <v>562</v>
      </c>
      <c r="D62" s="69">
        <v>188</v>
      </c>
      <c r="E62" s="71"/>
      <c r="F62" s="71"/>
      <c r="G62" s="76">
        <f t="shared" si="0"/>
        <v>-1</v>
      </c>
    </row>
    <row r="63" spans="2:7" ht="15.75">
      <c r="B63" s="166"/>
      <c r="C63" s="68" t="s">
        <v>573</v>
      </c>
      <c r="D63" s="69">
        <v>198</v>
      </c>
      <c r="E63" s="71"/>
      <c r="F63" s="71"/>
      <c r="G63" s="76">
        <f t="shared" si="0"/>
        <v>-1</v>
      </c>
    </row>
    <row r="64" spans="2:7" ht="15.75">
      <c r="B64" s="166"/>
      <c r="C64" s="68" t="s">
        <v>554</v>
      </c>
      <c r="D64" s="69">
        <v>218</v>
      </c>
      <c r="E64" s="71"/>
      <c r="F64" s="71"/>
      <c r="G64" s="76">
        <f t="shared" si="0"/>
        <v>-1</v>
      </c>
    </row>
    <row r="65" spans="2:7" ht="15.75">
      <c r="B65" s="166"/>
      <c r="C65" s="68" t="s">
        <v>559</v>
      </c>
      <c r="D65" s="69">
        <v>246</v>
      </c>
      <c r="E65" s="71"/>
      <c r="F65" s="71"/>
      <c r="G65" s="76">
        <f t="shared" si="0"/>
        <v>-1</v>
      </c>
    </row>
    <row r="66" spans="2:7" ht="15.75">
      <c r="B66" s="166"/>
      <c r="C66" s="68" t="s">
        <v>556</v>
      </c>
      <c r="D66" s="69">
        <v>350</v>
      </c>
      <c r="E66" s="71"/>
      <c r="F66" s="71"/>
      <c r="G66" s="76">
        <f t="shared" si="0"/>
        <v>-1</v>
      </c>
    </row>
    <row r="67" spans="2:7" ht="15.75">
      <c r="B67" s="166"/>
      <c r="C67" s="68" t="s">
        <v>564</v>
      </c>
      <c r="D67" s="69">
        <v>410</v>
      </c>
      <c r="E67" s="71"/>
      <c r="F67" s="71"/>
      <c r="G67" s="76">
        <f t="shared" si="0"/>
        <v>-1</v>
      </c>
    </row>
    <row r="68" spans="2:7" ht="15.75">
      <c r="B68" s="166"/>
      <c r="C68" s="68" t="s">
        <v>569</v>
      </c>
      <c r="D68" s="69">
        <v>438</v>
      </c>
      <c r="E68" s="71"/>
      <c r="F68" s="71"/>
      <c r="G68" s="76">
        <f t="shared" si="0"/>
        <v>-1</v>
      </c>
    </row>
    <row r="69" spans="2:7" ht="15.75">
      <c r="B69" s="166"/>
      <c r="C69" s="68" t="s">
        <v>553</v>
      </c>
      <c r="D69" s="69">
        <v>448</v>
      </c>
      <c r="E69" s="71"/>
      <c r="F69" s="71"/>
      <c r="G69" s="76">
        <f t="shared" si="0"/>
        <v>-1</v>
      </c>
    </row>
    <row r="70" spans="2:7" ht="15.75">
      <c r="B70" s="166"/>
      <c r="C70" s="68" t="s">
        <v>571</v>
      </c>
      <c r="D70" s="69">
        <v>476</v>
      </c>
      <c r="E70" s="71"/>
      <c r="F70" s="71"/>
      <c r="G70" s="76">
        <f t="shared" si="0"/>
        <v>-1</v>
      </c>
    </row>
    <row r="71" spans="2:7" ht="15.75">
      <c r="B71" s="166"/>
      <c r="C71" s="68" t="s">
        <v>555</v>
      </c>
      <c r="D71" s="69">
        <v>526</v>
      </c>
      <c r="E71" s="71"/>
      <c r="F71" s="71"/>
      <c r="G71" s="76">
        <f t="shared" si="0"/>
        <v>-1</v>
      </c>
    </row>
    <row r="72" spans="2:7" ht="15.75">
      <c r="B72" s="166"/>
      <c r="C72" s="68" t="s">
        <v>560</v>
      </c>
      <c r="D72" s="69">
        <v>528</v>
      </c>
      <c r="E72" s="71"/>
      <c r="F72" s="71"/>
      <c r="G72" s="76">
        <f t="shared" si="0"/>
        <v>-1</v>
      </c>
    </row>
    <row r="73" spans="2:7" ht="15.75">
      <c r="B73" s="166"/>
      <c r="C73" s="68" t="s">
        <v>551</v>
      </c>
      <c r="D73" s="69">
        <v>540</v>
      </c>
      <c r="E73" s="71"/>
      <c r="F73" s="71"/>
      <c r="G73" s="76">
        <f t="shared" si="0"/>
        <v>-1</v>
      </c>
    </row>
    <row r="74" spans="2:7" ht="15.75">
      <c r="B74" s="166"/>
      <c r="C74" s="68" t="s">
        <v>578</v>
      </c>
      <c r="D74" s="69">
        <v>604</v>
      </c>
      <c r="E74" s="71"/>
      <c r="F74" s="71"/>
      <c r="G74" s="76">
        <f t="shared" si="0"/>
        <v>-1</v>
      </c>
    </row>
    <row r="75" spans="2:7" ht="15.75">
      <c r="B75" s="166"/>
      <c r="C75" s="68" t="s">
        <v>567</v>
      </c>
      <c r="D75" s="69">
        <v>664</v>
      </c>
      <c r="E75" s="71"/>
      <c r="F75" s="71"/>
      <c r="G75" s="76">
        <f t="shared" si="0"/>
        <v>-1</v>
      </c>
    </row>
    <row r="76" spans="2:7" ht="15.75">
      <c r="B76" s="166"/>
      <c r="C76" s="68" t="s">
        <v>570</v>
      </c>
      <c r="D76" s="69">
        <v>684</v>
      </c>
      <c r="E76" s="71"/>
      <c r="F76" s="71"/>
      <c r="G76" s="76">
        <f t="shared" si="0"/>
        <v>-1</v>
      </c>
    </row>
    <row r="77" spans="2:7" ht="15.75">
      <c r="B77" s="166"/>
      <c r="C77" s="68" t="s">
        <v>557</v>
      </c>
      <c r="D77" s="69">
        <v>696</v>
      </c>
      <c r="E77" s="71"/>
      <c r="F77" s="71"/>
      <c r="G77" s="76">
        <f t="shared" si="0"/>
        <v>-1</v>
      </c>
    </row>
    <row r="78" spans="2:7" ht="15.75">
      <c r="B78" s="166"/>
      <c r="C78" s="68" t="s">
        <v>552</v>
      </c>
      <c r="D78" s="69">
        <v>698</v>
      </c>
      <c r="E78" s="71"/>
      <c r="F78" s="71"/>
      <c r="G78" s="76">
        <f t="shared" si="0"/>
        <v>-1</v>
      </c>
    </row>
    <row r="79" spans="2:7" ht="15.75">
      <c r="B79" s="166"/>
      <c r="C79" s="68" t="s">
        <v>561</v>
      </c>
      <c r="D79" s="69">
        <v>702</v>
      </c>
      <c r="E79" s="71"/>
      <c r="F79" s="71"/>
      <c r="G79" s="76">
        <f t="shared" si="0"/>
        <v>-1</v>
      </c>
    </row>
    <row r="80" spans="2:7" ht="15.75">
      <c r="B80" s="166"/>
      <c r="C80" s="68" t="s">
        <v>568</v>
      </c>
      <c r="D80" s="69">
        <v>842</v>
      </c>
      <c r="E80" s="71"/>
      <c r="F80" s="71"/>
      <c r="G80" s="76">
        <f t="shared" si="0"/>
        <v>-1</v>
      </c>
    </row>
    <row r="81" spans="2:7" ht="15.75">
      <c r="B81" s="166"/>
      <c r="C81" s="68" t="s">
        <v>565</v>
      </c>
      <c r="D81" s="69">
        <v>890</v>
      </c>
      <c r="E81" s="71"/>
      <c r="F81" s="71"/>
      <c r="G81" s="76">
        <f t="shared" si="0"/>
        <v>-1</v>
      </c>
    </row>
    <row r="82" spans="2:7" ht="15.75">
      <c r="B82" s="166"/>
      <c r="C82" s="68" t="s">
        <v>572</v>
      </c>
      <c r="D82" s="69">
        <v>1012</v>
      </c>
      <c r="E82" s="71"/>
      <c r="F82" s="71"/>
      <c r="G82" s="76">
        <f t="shared" si="0"/>
        <v>-1</v>
      </c>
    </row>
    <row r="83" spans="2:7" ht="15.75">
      <c r="B83" s="166"/>
      <c r="C83" s="68" t="s">
        <v>566</v>
      </c>
      <c r="D83" s="69">
        <v>1146</v>
      </c>
      <c r="E83" s="71"/>
      <c r="F83" s="71"/>
      <c r="G83" s="76">
        <f t="shared" si="0"/>
        <v>-1</v>
      </c>
    </row>
    <row r="84" spans="2:7" ht="15.75">
      <c r="B84" s="166"/>
      <c r="C84" s="68" t="s">
        <v>579</v>
      </c>
      <c r="D84" s="69">
        <v>1146</v>
      </c>
      <c r="E84" s="71"/>
      <c r="F84" s="71"/>
      <c r="G84" s="76">
        <f t="shared" si="0"/>
        <v>-1</v>
      </c>
    </row>
    <row r="85" spans="2:7" ht="15.75">
      <c r="B85" s="166"/>
      <c r="C85" s="68" t="s">
        <v>558</v>
      </c>
      <c r="D85" s="69">
        <v>1162</v>
      </c>
      <c r="E85" s="71"/>
      <c r="F85" s="71"/>
      <c r="G85" s="76">
        <f t="shared" si="0"/>
        <v>-1</v>
      </c>
    </row>
    <row r="86" spans="2:7" ht="15.75">
      <c r="B86" s="166"/>
      <c r="C86" s="68" t="s">
        <v>575</v>
      </c>
      <c r="D86" s="69">
        <v>1164</v>
      </c>
      <c r="E86" s="71"/>
      <c r="F86" s="71"/>
      <c r="G86" s="76">
        <f t="shared" si="0"/>
        <v>-1</v>
      </c>
    </row>
    <row r="87" spans="2:7" ht="15.75">
      <c r="B87" s="167"/>
      <c r="C87" s="68" t="s">
        <v>577</v>
      </c>
      <c r="D87" s="69">
        <v>1512</v>
      </c>
      <c r="E87" s="71"/>
      <c r="F87" s="71"/>
      <c r="G87" s="76">
        <f t="shared" si="0"/>
        <v>-1</v>
      </c>
    </row>
    <row r="88" spans="2:7" ht="15.75">
      <c r="B88" s="165" t="s">
        <v>142</v>
      </c>
      <c r="C88" s="5" t="s">
        <v>517</v>
      </c>
      <c r="D88" s="25">
        <v>6919</v>
      </c>
      <c r="E88" s="65" t="e">
        <f>#REF!</f>
        <v>#REF!</v>
      </c>
      <c r="F88" s="66" t="e">
        <f>D88/E88*100%</f>
        <v>#REF!</v>
      </c>
      <c r="G88" s="67" t="e">
        <f t="shared" si="0"/>
        <v>#REF!</v>
      </c>
    </row>
    <row r="89" spans="2:7" ht="15.75">
      <c r="B89" s="166"/>
      <c r="C89" s="68" t="s">
        <v>521</v>
      </c>
      <c r="D89" s="72">
        <v>500</v>
      </c>
      <c r="E89" s="71"/>
      <c r="F89" s="71"/>
      <c r="G89" s="76">
        <f t="shared" si="0"/>
        <v>-1</v>
      </c>
    </row>
    <row r="90" spans="2:7" ht="15.75">
      <c r="B90" s="166"/>
      <c r="C90" s="68" t="s">
        <v>522</v>
      </c>
      <c r="D90" s="72">
        <v>587</v>
      </c>
      <c r="E90" s="71"/>
      <c r="F90" s="71"/>
      <c r="G90" s="76">
        <f t="shared" si="0"/>
        <v>-1</v>
      </c>
    </row>
    <row r="91" spans="2:7" ht="15.75">
      <c r="B91" s="166"/>
      <c r="C91" s="68" t="s">
        <v>605</v>
      </c>
      <c r="D91" s="72">
        <v>680</v>
      </c>
      <c r="E91" s="71"/>
      <c r="F91" s="71"/>
      <c r="G91" s="76">
        <f t="shared" si="0"/>
        <v>-1</v>
      </c>
    </row>
    <row r="92" spans="2:7" ht="15.75">
      <c r="B92" s="166"/>
      <c r="C92" s="68" t="s">
        <v>519</v>
      </c>
      <c r="D92" s="72">
        <v>976</v>
      </c>
      <c r="E92" s="71"/>
      <c r="F92" s="71"/>
      <c r="G92" s="76">
        <f t="shared" ref="G92:G155" si="1">F92-100%</f>
        <v>-1</v>
      </c>
    </row>
    <row r="93" spans="2:7" ht="15.75">
      <c r="B93" s="166"/>
      <c r="C93" s="68" t="s">
        <v>518</v>
      </c>
      <c r="D93" s="72">
        <v>1006</v>
      </c>
      <c r="E93" s="71"/>
      <c r="F93" s="71"/>
      <c r="G93" s="76">
        <f t="shared" si="1"/>
        <v>-1</v>
      </c>
    </row>
    <row r="94" spans="2:7" ht="15.75">
      <c r="B94" s="166"/>
      <c r="C94" s="80" t="s">
        <v>523</v>
      </c>
      <c r="D94" s="72">
        <v>1578</v>
      </c>
      <c r="E94" s="71"/>
      <c r="F94" s="71"/>
      <c r="G94" s="76">
        <f t="shared" si="1"/>
        <v>-1</v>
      </c>
    </row>
    <row r="95" spans="2:7" ht="15.75">
      <c r="B95" s="167"/>
      <c r="C95" s="68" t="s">
        <v>520</v>
      </c>
      <c r="D95" s="72">
        <v>1592</v>
      </c>
      <c r="E95" s="71"/>
      <c r="F95" s="71"/>
      <c r="G95" s="76">
        <f t="shared" si="1"/>
        <v>-1</v>
      </c>
    </row>
    <row r="96" spans="2:7" ht="15.75">
      <c r="B96" s="165" t="s">
        <v>161</v>
      </c>
      <c r="C96" s="5" t="s">
        <v>525</v>
      </c>
      <c r="D96" s="18">
        <v>9705</v>
      </c>
      <c r="E96" s="65" t="e">
        <f>#REF!</f>
        <v>#REF!</v>
      </c>
      <c r="F96" s="66" t="e">
        <f>D96/E96*100%</f>
        <v>#REF!</v>
      </c>
      <c r="G96" s="67" t="e">
        <f t="shared" si="1"/>
        <v>#REF!</v>
      </c>
    </row>
    <row r="97" spans="2:7" ht="15.75">
      <c r="B97" s="166"/>
      <c r="C97" s="68" t="s">
        <v>536</v>
      </c>
      <c r="D97" s="69">
        <v>248</v>
      </c>
      <c r="E97" s="71"/>
      <c r="F97" s="71"/>
      <c r="G97" s="76">
        <f t="shared" si="1"/>
        <v>-1</v>
      </c>
    </row>
    <row r="98" spans="2:7" ht="15.75">
      <c r="B98" s="166"/>
      <c r="C98" s="68" t="s">
        <v>527</v>
      </c>
      <c r="D98" s="69">
        <v>300</v>
      </c>
      <c r="E98" s="71"/>
      <c r="F98" s="71"/>
      <c r="G98" s="76">
        <f t="shared" si="1"/>
        <v>-1</v>
      </c>
    </row>
    <row r="99" spans="2:7" ht="15.75">
      <c r="B99" s="166"/>
      <c r="C99" s="68" t="s">
        <v>529</v>
      </c>
      <c r="D99" s="69">
        <v>338</v>
      </c>
      <c r="E99" s="71"/>
      <c r="F99" s="71"/>
      <c r="G99" s="76">
        <f t="shared" si="1"/>
        <v>-1</v>
      </c>
    </row>
    <row r="100" spans="2:7" ht="15.75">
      <c r="B100" s="166"/>
      <c r="C100" s="68" t="s">
        <v>532</v>
      </c>
      <c r="D100" s="69">
        <v>358</v>
      </c>
      <c r="E100" s="71"/>
      <c r="F100" s="71"/>
      <c r="G100" s="76">
        <f t="shared" si="1"/>
        <v>-1</v>
      </c>
    </row>
    <row r="101" spans="2:7" ht="15.75">
      <c r="B101" s="166"/>
      <c r="C101" s="68" t="s">
        <v>528</v>
      </c>
      <c r="D101" s="69">
        <v>416</v>
      </c>
      <c r="E101" s="71"/>
      <c r="F101" s="71"/>
      <c r="G101" s="76">
        <f t="shared" si="1"/>
        <v>-1</v>
      </c>
    </row>
    <row r="102" spans="2:7" ht="15.75">
      <c r="B102" s="166"/>
      <c r="C102" s="68" t="s">
        <v>534</v>
      </c>
      <c r="D102" s="69">
        <v>474</v>
      </c>
      <c r="E102" s="71"/>
      <c r="F102" s="71"/>
      <c r="G102" s="76">
        <f t="shared" si="1"/>
        <v>-1</v>
      </c>
    </row>
    <row r="103" spans="2:7" ht="15.75">
      <c r="B103" s="166"/>
      <c r="C103" s="68" t="s">
        <v>526</v>
      </c>
      <c r="D103" s="69">
        <v>518</v>
      </c>
      <c r="E103" s="71"/>
      <c r="F103" s="71"/>
      <c r="G103" s="76">
        <f t="shared" si="1"/>
        <v>-1</v>
      </c>
    </row>
    <row r="104" spans="2:7" ht="15.75">
      <c r="B104" s="166"/>
      <c r="C104" s="68" t="s">
        <v>533</v>
      </c>
      <c r="D104" s="69">
        <v>782</v>
      </c>
      <c r="E104" s="71"/>
      <c r="F104" s="71"/>
      <c r="G104" s="76">
        <f t="shared" si="1"/>
        <v>-1</v>
      </c>
    </row>
    <row r="105" spans="2:7" ht="15.75">
      <c r="B105" s="166"/>
      <c r="C105" s="68" t="s">
        <v>530</v>
      </c>
      <c r="D105" s="69">
        <v>1220</v>
      </c>
      <c r="E105" s="71"/>
      <c r="F105" s="71"/>
      <c r="G105" s="76">
        <f t="shared" si="1"/>
        <v>-1</v>
      </c>
    </row>
    <row r="106" spans="2:7" ht="15.75">
      <c r="B106" s="166"/>
      <c r="C106" s="68" t="s">
        <v>535</v>
      </c>
      <c r="D106" s="69">
        <v>1336</v>
      </c>
      <c r="E106" s="71"/>
      <c r="F106" s="71"/>
      <c r="G106" s="76">
        <f t="shared" si="1"/>
        <v>-1</v>
      </c>
    </row>
    <row r="107" spans="2:7" ht="15.75">
      <c r="B107" s="167"/>
      <c r="C107" s="11" t="s">
        <v>531</v>
      </c>
      <c r="D107" s="69">
        <v>3715</v>
      </c>
      <c r="E107" s="71"/>
      <c r="F107" s="71"/>
      <c r="G107" s="76">
        <f t="shared" si="1"/>
        <v>-1</v>
      </c>
    </row>
    <row r="108" spans="2:7" ht="15.75">
      <c r="B108" s="165" t="s">
        <v>170</v>
      </c>
      <c r="C108" s="5" t="s">
        <v>74</v>
      </c>
      <c r="D108" s="18">
        <v>10762</v>
      </c>
      <c r="E108" s="65" t="e">
        <f>#REF!</f>
        <v>#REF!</v>
      </c>
      <c r="F108" s="66" t="e">
        <f>D108/E108*100%</f>
        <v>#REF!</v>
      </c>
      <c r="G108" s="67" t="e">
        <f t="shared" si="1"/>
        <v>#REF!</v>
      </c>
    </row>
    <row r="109" spans="2:7" ht="15.75">
      <c r="B109" s="166"/>
      <c r="C109" s="68" t="s">
        <v>88</v>
      </c>
      <c r="D109" s="69">
        <v>40</v>
      </c>
      <c r="E109" s="71"/>
      <c r="F109" s="71"/>
      <c r="G109" s="76">
        <f t="shared" si="1"/>
        <v>-1</v>
      </c>
    </row>
    <row r="110" spans="2:7" ht="15.75">
      <c r="B110" s="166"/>
      <c r="C110" s="68" t="s">
        <v>89</v>
      </c>
      <c r="D110" s="69">
        <v>48</v>
      </c>
      <c r="E110" s="71"/>
      <c r="F110" s="71"/>
      <c r="G110" s="76">
        <f t="shared" si="1"/>
        <v>-1</v>
      </c>
    </row>
    <row r="111" spans="2:7" ht="15.75">
      <c r="B111" s="166"/>
      <c r="C111" s="68" t="s">
        <v>87</v>
      </c>
      <c r="D111" s="69">
        <v>115</v>
      </c>
      <c r="E111" s="71"/>
      <c r="F111" s="71"/>
      <c r="G111" s="76">
        <f t="shared" si="1"/>
        <v>-1</v>
      </c>
    </row>
    <row r="112" spans="2:7" ht="15.75">
      <c r="B112" s="166"/>
      <c r="C112" s="68" t="s">
        <v>93</v>
      </c>
      <c r="D112" s="69">
        <v>140</v>
      </c>
      <c r="E112" s="71"/>
      <c r="F112" s="71"/>
      <c r="G112" s="76">
        <f t="shared" si="1"/>
        <v>-1</v>
      </c>
    </row>
    <row r="113" spans="2:7" ht="15.75">
      <c r="B113" s="166"/>
      <c r="C113" s="68" t="s">
        <v>80</v>
      </c>
      <c r="D113" s="69">
        <v>185</v>
      </c>
      <c r="E113" s="71"/>
      <c r="F113" s="71"/>
      <c r="G113" s="76">
        <f t="shared" si="1"/>
        <v>-1</v>
      </c>
    </row>
    <row r="114" spans="2:7" ht="15.75">
      <c r="B114" s="166"/>
      <c r="C114" s="68" t="s">
        <v>77</v>
      </c>
      <c r="D114" s="69">
        <v>338</v>
      </c>
      <c r="E114" s="71"/>
      <c r="F114" s="71"/>
      <c r="G114" s="76">
        <f t="shared" si="1"/>
        <v>-1</v>
      </c>
    </row>
    <row r="115" spans="2:7" ht="15.75">
      <c r="B115" s="166"/>
      <c r="C115" s="68" t="s">
        <v>90</v>
      </c>
      <c r="D115" s="69">
        <v>345</v>
      </c>
      <c r="E115" s="71"/>
      <c r="F115" s="71"/>
      <c r="G115" s="76">
        <f t="shared" si="1"/>
        <v>-1</v>
      </c>
    </row>
    <row r="116" spans="2:7" ht="15.75">
      <c r="B116" s="166"/>
      <c r="C116" s="68" t="s">
        <v>92</v>
      </c>
      <c r="D116" s="69">
        <v>370</v>
      </c>
      <c r="E116" s="71"/>
      <c r="F116" s="71"/>
      <c r="G116" s="76">
        <f t="shared" si="1"/>
        <v>-1</v>
      </c>
    </row>
    <row r="117" spans="2:7" ht="15.75">
      <c r="B117" s="166"/>
      <c r="C117" s="68" t="s">
        <v>85</v>
      </c>
      <c r="D117" s="69">
        <v>390</v>
      </c>
      <c r="E117" s="71"/>
      <c r="F117" s="71"/>
      <c r="G117" s="76">
        <f t="shared" si="1"/>
        <v>-1</v>
      </c>
    </row>
    <row r="118" spans="2:7" ht="15.75">
      <c r="B118" s="166"/>
      <c r="C118" s="68" t="s">
        <v>84</v>
      </c>
      <c r="D118" s="69">
        <v>452</v>
      </c>
      <c r="E118" s="71"/>
      <c r="F118" s="71"/>
      <c r="G118" s="76">
        <f t="shared" si="1"/>
        <v>-1</v>
      </c>
    </row>
    <row r="119" spans="2:7" ht="15.75">
      <c r="B119" s="166"/>
      <c r="C119" s="68" t="s">
        <v>79</v>
      </c>
      <c r="D119" s="69">
        <v>468</v>
      </c>
      <c r="E119" s="71"/>
      <c r="F119" s="71"/>
      <c r="G119" s="76">
        <f t="shared" si="1"/>
        <v>-1</v>
      </c>
    </row>
    <row r="120" spans="2:7" ht="15.75">
      <c r="B120" s="166"/>
      <c r="C120" s="68" t="s">
        <v>81</v>
      </c>
      <c r="D120" s="69">
        <v>472</v>
      </c>
      <c r="E120" s="71"/>
      <c r="F120" s="71"/>
      <c r="G120" s="76">
        <f t="shared" si="1"/>
        <v>-1</v>
      </c>
    </row>
    <row r="121" spans="2:7" ht="15.75">
      <c r="B121" s="166"/>
      <c r="C121" s="68" t="s">
        <v>91</v>
      </c>
      <c r="D121" s="69">
        <v>479</v>
      </c>
      <c r="E121" s="71"/>
      <c r="F121" s="71"/>
      <c r="G121" s="76">
        <f t="shared" si="1"/>
        <v>-1</v>
      </c>
    </row>
    <row r="122" spans="2:7" ht="15.75">
      <c r="B122" s="166"/>
      <c r="C122" s="68" t="s">
        <v>86</v>
      </c>
      <c r="D122" s="69">
        <v>581</v>
      </c>
      <c r="E122" s="71"/>
      <c r="F122" s="71"/>
      <c r="G122" s="76">
        <f t="shared" si="1"/>
        <v>-1</v>
      </c>
    </row>
    <row r="123" spans="2:7" ht="15.75">
      <c r="B123" s="166"/>
      <c r="C123" s="68" t="s">
        <v>82</v>
      </c>
      <c r="D123" s="69">
        <v>937</v>
      </c>
      <c r="E123" s="71"/>
      <c r="F123" s="71"/>
      <c r="G123" s="76">
        <f t="shared" si="1"/>
        <v>-1</v>
      </c>
    </row>
    <row r="124" spans="2:7" ht="15.75">
      <c r="B124" s="166"/>
      <c r="C124" s="68" t="s">
        <v>76</v>
      </c>
      <c r="D124" s="69">
        <v>1049</v>
      </c>
      <c r="E124" s="71"/>
      <c r="F124" s="71"/>
      <c r="G124" s="76">
        <f t="shared" si="1"/>
        <v>-1</v>
      </c>
    </row>
    <row r="125" spans="2:7" ht="15.75">
      <c r="B125" s="166"/>
      <c r="C125" s="68" t="s">
        <v>83</v>
      </c>
      <c r="D125" s="69">
        <v>1117</v>
      </c>
      <c r="E125" s="71"/>
      <c r="F125" s="71"/>
      <c r="G125" s="76">
        <f t="shared" si="1"/>
        <v>-1</v>
      </c>
    </row>
    <row r="126" spans="2:7" ht="15.75">
      <c r="B126" s="166"/>
      <c r="C126" s="68" t="s">
        <v>78</v>
      </c>
      <c r="D126" s="69">
        <v>1369</v>
      </c>
      <c r="E126" s="71"/>
      <c r="F126" s="71"/>
      <c r="G126" s="76">
        <f t="shared" si="1"/>
        <v>-1</v>
      </c>
    </row>
    <row r="127" spans="2:7" ht="15.75">
      <c r="B127" s="167"/>
      <c r="C127" s="68" t="s">
        <v>75</v>
      </c>
      <c r="D127" s="69">
        <v>1867</v>
      </c>
      <c r="E127" s="71"/>
      <c r="F127" s="71"/>
      <c r="G127" s="76">
        <f t="shared" si="1"/>
        <v>-1</v>
      </c>
    </row>
    <row r="128" spans="2:7" ht="15.75">
      <c r="B128" s="165" t="s">
        <v>187</v>
      </c>
      <c r="C128" s="5" t="s">
        <v>500</v>
      </c>
      <c r="D128" s="18">
        <v>11162</v>
      </c>
      <c r="E128" s="65" t="e">
        <f>#REF!</f>
        <v>#REF!</v>
      </c>
      <c r="F128" s="66" t="e">
        <f>D128/E128*100%</f>
        <v>#REF!</v>
      </c>
      <c r="G128" s="67" t="e">
        <f t="shared" si="1"/>
        <v>#REF!</v>
      </c>
    </row>
    <row r="129" spans="2:7" ht="15.75">
      <c r="B129" s="166"/>
      <c r="C129" s="81" t="s">
        <v>512</v>
      </c>
      <c r="D129" s="69">
        <v>138</v>
      </c>
      <c r="E129" s="71"/>
      <c r="F129" s="71"/>
      <c r="G129" s="76">
        <f t="shared" si="1"/>
        <v>-1</v>
      </c>
    </row>
    <row r="130" spans="2:7" ht="15.75">
      <c r="B130" s="166"/>
      <c r="C130" s="81" t="s">
        <v>513</v>
      </c>
      <c r="D130" s="69">
        <v>307</v>
      </c>
      <c r="E130" s="71"/>
      <c r="F130" s="71"/>
      <c r="G130" s="76">
        <f t="shared" si="1"/>
        <v>-1</v>
      </c>
    </row>
    <row r="131" spans="2:7" ht="15.75">
      <c r="B131" s="166"/>
      <c r="C131" s="81" t="s">
        <v>504</v>
      </c>
      <c r="D131" s="69">
        <v>340</v>
      </c>
      <c r="E131" s="71"/>
      <c r="F131" s="71"/>
      <c r="G131" s="76">
        <f t="shared" si="1"/>
        <v>-1</v>
      </c>
    </row>
    <row r="132" spans="2:7" ht="15.75">
      <c r="B132" s="166"/>
      <c r="C132" s="81" t="s">
        <v>503</v>
      </c>
      <c r="D132" s="69">
        <v>348</v>
      </c>
      <c r="E132" s="71"/>
      <c r="F132" s="71"/>
      <c r="G132" s="76">
        <f t="shared" si="1"/>
        <v>-1</v>
      </c>
    </row>
    <row r="133" spans="2:7" ht="15.75">
      <c r="B133" s="166"/>
      <c r="C133" s="81" t="s">
        <v>506</v>
      </c>
      <c r="D133" s="69">
        <v>362</v>
      </c>
      <c r="E133" s="71"/>
      <c r="F133" s="71"/>
      <c r="G133" s="76">
        <f t="shared" si="1"/>
        <v>-1</v>
      </c>
    </row>
    <row r="134" spans="2:7" ht="15.75">
      <c r="B134" s="166"/>
      <c r="C134" s="81" t="s">
        <v>514</v>
      </c>
      <c r="D134" s="69">
        <v>396</v>
      </c>
      <c r="E134" s="71"/>
      <c r="F134" s="71"/>
      <c r="G134" s="76">
        <f t="shared" si="1"/>
        <v>-1</v>
      </c>
    </row>
    <row r="135" spans="2:7" ht="15.75">
      <c r="B135" s="166"/>
      <c r="C135" s="81" t="s">
        <v>502</v>
      </c>
      <c r="D135" s="69">
        <v>523</v>
      </c>
      <c r="E135" s="71"/>
      <c r="F135" s="71"/>
      <c r="G135" s="76">
        <f t="shared" si="1"/>
        <v>-1</v>
      </c>
    </row>
    <row r="136" spans="2:7" ht="15.75">
      <c r="B136" s="166"/>
      <c r="C136" s="81" t="s">
        <v>507</v>
      </c>
      <c r="D136" s="69">
        <v>541</v>
      </c>
      <c r="E136" s="71"/>
      <c r="F136" s="71"/>
      <c r="G136" s="76">
        <f t="shared" si="1"/>
        <v>-1</v>
      </c>
    </row>
    <row r="137" spans="2:7" ht="15.75">
      <c r="B137" s="166"/>
      <c r="C137" s="81" t="s">
        <v>501</v>
      </c>
      <c r="D137" s="69">
        <v>670</v>
      </c>
      <c r="E137" s="71"/>
      <c r="F137" s="71"/>
      <c r="G137" s="76">
        <f t="shared" si="1"/>
        <v>-1</v>
      </c>
    </row>
    <row r="138" spans="2:7" ht="15.75">
      <c r="B138" s="166"/>
      <c r="C138" s="81" t="s">
        <v>515</v>
      </c>
      <c r="D138" s="69">
        <v>750</v>
      </c>
      <c r="E138" s="71"/>
      <c r="F138" s="71"/>
      <c r="G138" s="76">
        <f t="shared" si="1"/>
        <v>-1</v>
      </c>
    </row>
    <row r="139" spans="2:7" ht="15.75">
      <c r="B139" s="166"/>
      <c r="C139" s="81" t="s">
        <v>505</v>
      </c>
      <c r="D139" s="69">
        <v>823</v>
      </c>
      <c r="E139" s="71"/>
      <c r="F139" s="71"/>
      <c r="G139" s="76">
        <f t="shared" si="1"/>
        <v>-1</v>
      </c>
    </row>
    <row r="140" spans="2:7" ht="15.75">
      <c r="B140" s="166"/>
      <c r="C140" s="81" t="s">
        <v>509</v>
      </c>
      <c r="D140" s="69">
        <v>885</v>
      </c>
      <c r="E140" s="71"/>
      <c r="F140" s="71"/>
      <c r="G140" s="76">
        <f t="shared" si="1"/>
        <v>-1</v>
      </c>
    </row>
    <row r="141" spans="2:7" ht="15.75">
      <c r="B141" s="166"/>
      <c r="C141" s="81" t="s">
        <v>510</v>
      </c>
      <c r="D141" s="69">
        <v>1085</v>
      </c>
      <c r="E141" s="71"/>
      <c r="F141" s="71"/>
      <c r="G141" s="76">
        <f t="shared" si="1"/>
        <v>-1</v>
      </c>
    </row>
    <row r="142" spans="2:7" ht="15.75">
      <c r="B142" s="166"/>
      <c r="C142" s="81" t="s">
        <v>511</v>
      </c>
      <c r="D142" s="69">
        <v>1561</v>
      </c>
      <c r="E142" s="71"/>
      <c r="F142" s="71"/>
      <c r="G142" s="76">
        <f t="shared" si="1"/>
        <v>-1</v>
      </c>
    </row>
    <row r="143" spans="2:7" ht="15.75">
      <c r="B143" s="167"/>
      <c r="C143" s="81" t="s">
        <v>508</v>
      </c>
      <c r="D143" s="69">
        <v>2433</v>
      </c>
      <c r="E143" s="71"/>
      <c r="F143" s="71"/>
      <c r="G143" s="76">
        <f t="shared" si="1"/>
        <v>-1</v>
      </c>
    </row>
    <row r="144" spans="2:7" ht="15.75">
      <c r="B144" s="165" t="s">
        <v>197</v>
      </c>
      <c r="C144" s="5" t="s">
        <v>485</v>
      </c>
      <c r="D144" s="26">
        <v>12136</v>
      </c>
      <c r="E144" s="65" t="e">
        <f>#REF!</f>
        <v>#REF!</v>
      </c>
      <c r="F144" s="66" t="e">
        <f>D144/E144*100%</f>
        <v>#REF!</v>
      </c>
      <c r="G144" s="67" t="e">
        <f t="shared" si="1"/>
        <v>#REF!</v>
      </c>
    </row>
    <row r="145" spans="2:7" ht="15.75">
      <c r="B145" s="166"/>
      <c r="C145" s="68" t="s">
        <v>498</v>
      </c>
      <c r="D145" s="69">
        <v>108</v>
      </c>
      <c r="E145" s="71"/>
      <c r="F145" s="71"/>
      <c r="G145" s="76">
        <f t="shared" si="1"/>
        <v>-1</v>
      </c>
    </row>
    <row r="146" spans="2:7" ht="15.75">
      <c r="B146" s="166"/>
      <c r="C146" s="68" t="s">
        <v>488</v>
      </c>
      <c r="D146" s="69">
        <v>486</v>
      </c>
      <c r="E146" s="71"/>
      <c r="F146" s="71"/>
      <c r="G146" s="76">
        <f t="shared" si="1"/>
        <v>-1</v>
      </c>
    </row>
    <row r="147" spans="2:7" ht="15.75">
      <c r="B147" s="166"/>
      <c r="C147" s="68" t="s">
        <v>497</v>
      </c>
      <c r="D147" s="69">
        <v>522</v>
      </c>
      <c r="E147" s="71"/>
      <c r="F147" s="71"/>
      <c r="G147" s="76">
        <f t="shared" si="1"/>
        <v>-1</v>
      </c>
    </row>
    <row r="148" spans="2:7" ht="15.75">
      <c r="B148" s="166"/>
      <c r="C148" s="68" t="s">
        <v>486</v>
      </c>
      <c r="D148" s="69">
        <v>616</v>
      </c>
      <c r="E148" s="71"/>
      <c r="F148" s="71"/>
      <c r="G148" s="76">
        <f t="shared" si="1"/>
        <v>-1</v>
      </c>
    </row>
    <row r="149" spans="2:7" ht="15.75">
      <c r="B149" s="166"/>
      <c r="C149" s="68" t="s">
        <v>489</v>
      </c>
      <c r="D149" s="69">
        <v>662</v>
      </c>
      <c r="E149" s="71"/>
      <c r="F149" s="71"/>
      <c r="G149" s="76">
        <f t="shared" si="1"/>
        <v>-1</v>
      </c>
    </row>
    <row r="150" spans="2:7" ht="15.75">
      <c r="B150" s="166"/>
      <c r="C150" s="68" t="s">
        <v>496</v>
      </c>
      <c r="D150" s="69">
        <v>699</v>
      </c>
      <c r="E150" s="71"/>
      <c r="F150" s="71"/>
      <c r="G150" s="76">
        <f t="shared" si="1"/>
        <v>-1</v>
      </c>
    </row>
    <row r="151" spans="2:7" ht="15.75">
      <c r="B151" s="166"/>
      <c r="C151" s="68" t="s">
        <v>494</v>
      </c>
      <c r="D151" s="69">
        <v>957</v>
      </c>
      <c r="E151" s="71"/>
      <c r="F151" s="71"/>
      <c r="G151" s="76">
        <f t="shared" si="1"/>
        <v>-1</v>
      </c>
    </row>
    <row r="152" spans="2:7" ht="15.75">
      <c r="B152" s="166"/>
      <c r="C152" s="68" t="s">
        <v>491</v>
      </c>
      <c r="D152" s="69">
        <v>961</v>
      </c>
      <c r="E152" s="71"/>
      <c r="F152" s="71"/>
      <c r="G152" s="76">
        <f t="shared" si="1"/>
        <v>-1</v>
      </c>
    </row>
    <row r="153" spans="2:7" ht="15.75">
      <c r="B153" s="166"/>
      <c r="C153" s="68" t="s">
        <v>495</v>
      </c>
      <c r="D153" s="69">
        <v>1054</v>
      </c>
      <c r="E153" s="71"/>
      <c r="F153" s="71"/>
      <c r="G153" s="76">
        <f t="shared" si="1"/>
        <v>-1</v>
      </c>
    </row>
    <row r="154" spans="2:7" ht="15.75">
      <c r="B154" s="166"/>
      <c r="C154" s="68" t="s">
        <v>490</v>
      </c>
      <c r="D154" s="69">
        <v>1218</v>
      </c>
      <c r="E154" s="71"/>
      <c r="F154" s="71"/>
      <c r="G154" s="76">
        <f t="shared" si="1"/>
        <v>-1</v>
      </c>
    </row>
    <row r="155" spans="2:7" ht="15.75">
      <c r="B155" s="166"/>
      <c r="C155" s="68" t="s">
        <v>492</v>
      </c>
      <c r="D155" s="69">
        <v>1261</v>
      </c>
      <c r="E155" s="71"/>
      <c r="F155" s="71"/>
      <c r="G155" s="76">
        <f t="shared" si="1"/>
        <v>-1</v>
      </c>
    </row>
    <row r="156" spans="2:7" ht="15.75">
      <c r="B156" s="166"/>
      <c r="C156" s="68" t="s">
        <v>487</v>
      </c>
      <c r="D156" s="69">
        <v>1366</v>
      </c>
      <c r="E156" s="71"/>
      <c r="F156" s="71"/>
      <c r="G156" s="76">
        <f t="shared" ref="G156:G219" si="2">F156-100%</f>
        <v>-1</v>
      </c>
    </row>
    <row r="157" spans="2:7" ht="15.75">
      <c r="B157" s="167"/>
      <c r="C157" s="68" t="s">
        <v>493</v>
      </c>
      <c r="D157" s="69">
        <v>2226</v>
      </c>
      <c r="E157" s="71"/>
      <c r="F157" s="71"/>
      <c r="G157" s="76">
        <f t="shared" si="2"/>
        <v>-1</v>
      </c>
    </row>
    <row r="158" spans="2:7" ht="15.75">
      <c r="B158" s="165" t="s">
        <v>226</v>
      </c>
      <c r="C158" s="5" t="s">
        <v>131</v>
      </c>
      <c r="D158" s="18">
        <v>13437</v>
      </c>
      <c r="E158" s="65" t="e">
        <f>#REF!</f>
        <v>#REF!</v>
      </c>
      <c r="F158" s="66" t="e">
        <f>D158/E158*100%</f>
        <v>#REF!</v>
      </c>
      <c r="G158" s="67" t="e">
        <f t="shared" si="2"/>
        <v>#REF!</v>
      </c>
    </row>
    <row r="159" spans="2:7" ht="15.75">
      <c r="B159" s="166"/>
      <c r="C159" s="82" t="s">
        <v>137</v>
      </c>
      <c r="D159" s="69">
        <v>114</v>
      </c>
      <c r="E159" s="71"/>
      <c r="F159" s="71"/>
      <c r="G159" s="76">
        <f t="shared" si="2"/>
        <v>-1</v>
      </c>
    </row>
    <row r="160" spans="2:7" ht="15.75">
      <c r="B160" s="166"/>
      <c r="C160" s="82" t="s">
        <v>136</v>
      </c>
      <c r="D160" s="69">
        <v>469</v>
      </c>
      <c r="E160" s="71"/>
      <c r="F160" s="71"/>
      <c r="G160" s="76">
        <f t="shared" si="2"/>
        <v>-1</v>
      </c>
    </row>
    <row r="161" spans="2:7" ht="15.75">
      <c r="B161" s="166"/>
      <c r="C161" s="82" t="s">
        <v>135</v>
      </c>
      <c r="D161" s="69">
        <v>646</v>
      </c>
      <c r="E161" s="71"/>
      <c r="F161" s="71"/>
      <c r="G161" s="76">
        <f t="shared" si="2"/>
        <v>-1</v>
      </c>
    </row>
    <row r="162" spans="2:7" ht="15.75">
      <c r="B162" s="166"/>
      <c r="C162" s="82" t="s">
        <v>132</v>
      </c>
      <c r="D162" s="69">
        <v>728</v>
      </c>
      <c r="E162" s="71"/>
      <c r="F162" s="71"/>
      <c r="G162" s="76">
        <f t="shared" si="2"/>
        <v>-1</v>
      </c>
    </row>
    <row r="163" spans="2:7" ht="15" customHeight="1">
      <c r="B163" s="166"/>
      <c r="C163" s="82" t="s">
        <v>141</v>
      </c>
      <c r="D163" s="69">
        <v>745</v>
      </c>
      <c r="E163" s="71"/>
      <c r="F163" s="71"/>
      <c r="G163" s="76">
        <f t="shared" si="2"/>
        <v>-1</v>
      </c>
    </row>
    <row r="164" spans="2:7" ht="15.75">
      <c r="B164" s="166"/>
      <c r="C164" s="82" t="s">
        <v>140</v>
      </c>
      <c r="D164" s="69">
        <v>1560</v>
      </c>
      <c r="E164" s="71"/>
      <c r="F164" s="71"/>
      <c r="G164" s="76">
        <f t="shared" si="2"/>
        <v>-1</v>
      </c>
    </row>
    <row r="165" spans="2:7" ht="15.75">
      <c r="B165" s="166"/>
      <c r="C165" s="82" t="s">
        <v>138</v>
      </c>
      <c r="D165" s="69">
        <v>1968</v>
      </c>
      <c r="E165" s="71"/>
      <c r="F165" s="71"/>
      <c r="G165" s="76">
        <f t="shared" si="2"/>
        <v>-1</v>
      </c>
    </row>
    <row r="166" spans="2:7" ht="15.75">
      <c r="B166" s="166"/>
      <c r="C166" s="82" t="s">
        <v>133</v>
      </c>
      <c r="D166" s="69">
        <v>2183</v>
      </c>
      <c r="E166" s="71"/>
      <c r="F166" s="71"/>
      <c r="G166" s="76">
        <f t="shared" si="2"/>
        <v>-1</v>
      </c>
    </row>
    <row r="167" spans="2:7" ht="15.75">
      <c r="B167" s="166"/>
      <c r="C167" s="82" t="s">
        <v>139</v>
      </c>
      <c r="D167" s="69">
        <v>2469</v>
      </c>
      <c r="E167" s="71"/>
      <c r="F167" s="71"/>
      <c r="G167" s="76">
        <f t="shared" si="2"/>
        <v>-1</v>
      </c>
    </row>
    <row r="168" spans="2:7" ht="15.75">
      <c r="B168" s="167"/>
      <c r="C168" s="82" t="s">
        <v>134</v>
      </c>
      <c r="D168" s="69">
        <v>2555</v>
      </c>
      <c r="E168" s="71"/>
      <c r="F168" s="71"/>
      <c r="G168" s="76">
        <f t="shared" si="2"/>
        <v>-1</v>
      </c>
    </row>
    <row r="169" spans="2:7" ht="15.75">
      <c r="B169" s="165" t="s">
        <v>234</v>
      </c>
      <c r="C169" s="5" t="s">
        <v>397</v>
      </c>
      <c r="D169" s="18">
        <v>13452</v>
      </c>
      <c r="E169" s="65" t="e">
        <f>#REF!</f>
        <v>#REF!</v>
      </c>
      <c r="F169" s="66" t="e">
        <f>D169/E169*100%</f>
        <v>#REF!</v>
      </c>
      <c r="G169" s="67" t="e">
        <f t="shared" si="2"/>
        <v>#REF!</v>
      </c>
    </row>
    <row r="170" spans="2:7" ht="15.75">
      <c r="B170" s="166"/>
      <c r="C170" s="68" t="s">
        <v>409</v>
      </c>
      <c r="D170" s="69">
        <v>350</v>
      </c>
      <c r="E170" s="71"/>
      <c r="F170" s="71"/>
      <c r="G170" s="76">
        <f t="shared" si="2"/>
        <v>-1</v>
      </c>
    </row>
    <row r="171" spans="2:7" ht="15.75">
      <c r="B171" s="166"/>
      <c r="C171" s="68" t="s">
        <v>406</v>
      </c>
      <c r="D171" s="69">
        <v>498</v>
      </c>
      <c r="E171" s="71"/>
      <c r="F171" s="71"/>
      <c r="G171" s="76">
        <f t="shared" si="2"/>
        <v>-1</v>
      </c>
    </row>
    <row r="172" spans="2:7" ht="15.75">
      <c r="B172" s="166"/>
      <c r="C172" s="68" t="s">
        <v>399</v>
      </c>
      <c r="D172" s="69">
        <v>500</v>
      </c>
      <c r="E172" s="71"/>
      <c r="F172" s="71"/>
      <c r="G172" s="76">
        <f t="shared" si="2"/>
        <v>-1</v>
      </c>
    </row>
    <row r="173" spans="2:7" ht="15.75">
      <c r="B173" s="166"/>
      <c r="C173" s="68" t="s">
        <v>403</v>
      </c>
      <c r="D173" s="69">
        <v>616</v>
      </c>
      <c r="E173" s="71"/>
      <c r="F173" s="71"/>
      <c r="G173" s="76">
        <f t="shared" si="2"/>
        <v>-1</v>
      </c>
    </row>
    <row r="174" spans="2:7" ht="15.75">
      <c r="B174" s="166"/>
      <c r="C174" s="68" t="s">
        <v>410</v>
      </c>
      <c r="D174" s="69">
        <v>788</v>
      </c>
      <c r="E174" s="71"/>
      <c r="F174" s="71"/>
      <c r="G174" s="76">
        <f t="shared" si="2"/>
        <v>-1</v>
      </c>
    </row>
    <row r="175" spans="2:7" ht="15.75">
      <c r="B175" s="166"/>
      <c r="C175" s="68" t="s">
        <v>400</v>
      </c>
      <c r="D175" s="69">
        <v>824</v>
      </c>
      <c r="E175" s="71"/>
      <c r="F175" s="71"/>
      <c r="G175" s="76">
        <f t="shared" si="2"/>
        <v>-1</v>
      </c>
    </row>
    <row r="176" spans="2:7" ht="15.75">
      <c r="B176" s="166"/>
      <c r="C176" s="68" t="s">
        <v>404</v>
      </c>
      <c r="D176" s="69">
        <v>895</v>
      </c>
      <c r="E176" s="71"/>
      <c r="F176" s="71"/>
      <c r="G176" s="76">
        <f t="shared" si="2"/>
        <v>-1</v>
      </c>
    </row>
    <row r="177" spans="2:7" ht="15.75">
      <c r="B177" s="166"/>
      <c r="C177" s="68" t="s">
        <v>398</v>
      </c>
      <c r="D177" s="69">
        <v>913</v>
      </c>
      <c r="E177" s="71"/>
      <c r="F177" s="71"/>
      <c r="G177" s="76">
        <f t="shared" si="2"/>
        <v>-1</v>
      </c>
    </row>
    <row r="178" spans="2:7" ht="15.75">
      <c r="B178" s="166"/>
      <c r="C178" s="68" t="s">
        <v>401</v>
      </c>
      <c r="D178" s="69">
        <v>913</v>
      </c>
      <c r="E178" s="71"/>
      <c r="F178" s="71"/>
      <c r="G178" s="76">
        <f t="shared" si="2"/>
        <v>-1</v>
      </c>
    </row>
    <row r="179" spans="2:7" ht="15.75">
      <c r="B179" s="166"/>
      <c r="C179" s="68" t="s">
        <v>405</v>
      </c>
      <c r="D179" s="69">
        <v>1031</v>
      </c>
      <c r="E179" s="71"/>
      <c r="F179" s="71"/>
      <c r="G179" s="76">
        <f t="shared" si="2"/>
        <v>-1</v>
      </c>
    </row>
    <row r="180" spans="2:7" ht="15.75">
      <c r="B180" s="166"/>
      <c r="C180" s="68" t="s">
        <v>407</v>
      </c>
      <c r="D180" s="69">
        <v>1096</v>
      </c>
      <c r="E180" s="71"/>
      <c r="F180" s="71"/>
      <c r="G180" s="76">
        <f t="shared" si="2"/>
        <v>-1</v>
      </c>
    </row>
    <row r="181" spans="2:7" ht="15.75">
      <c r="B181" s="166"/>
      <c r="C181" s="68" t="s">
        <v>411</v>
      </c>
      <c r="D181" s="69">
        <v>1184</v>
      </c>
      <c r="E181" s="71"/>
      <c r="F181" s="71"/>
      <c r="G181" s="76">
        <f t="shared" si="2"/>
        <v>-1</v>
      </c>
    </row>
    <row r="182" spans="2:7" ht="15.75">
      <c r="B182" s="166"/>
      <c r="C182" s="68" t="s">
        <v>408</v>
      </c>
      <c r="D182" s="69">
        <v>1737</v>
      </c>
      <c r="E182" s="71"/>
      <c r="F182" s="71"/>
      <c r="G182" s="76">
        <f t="shared" si="2"/>
        <v>-1</v>
      </c>
    </row>
    <row r="183" spans="2:7" ht="15.75">
      <c r="B183" s="167"/>
      <c r="C183" s="68" t="s">
        <v>402</v>
      </c>
      <c r="D183" s="69">
        <v>2107</v>
      </c>
      <c r="E183" s="71"/>
      <c r="F183" s="71"/>
      <c r="G183" s="76">
        <f t="shared" si="2"/>
        <v>-1</v>
      </c>
    </row>
    <row r="184" spans="2:7" ht="15.75">
      <c r="B184" s="165" t="s">
        <v>271</v>
      </c>
      <c r="C184" s="5" t="s">
        <v>382</v>
      </c>
      <c r="D184" s="18">
        <v>15480</v>
      </c>
      <c r="E184" s="65" t="e">
        <f>#REF!</f>
        <v>#REF!</v>
      </c>
      <c r="F184" s="66" t="e">
        <f>D184/E184*100%</f>
        <v>#REF!</v>
      </c>
      <c r="G184" s="67" t="e">
        <f t="shared" si="2"/>
        <v>#REF!</v>
      </c>
    </row>
    <row r="185" spans="2:7" ht="15.75">
      <c r="B185" s="166"/>
      <c r="C185" s="68" t="s">
        <v>394</v>
      </c>
      <c r="D185" s="69">
        <v>292</v>
      </c>
      <c r="E185" s="71"/>
      <c r="F185" s="71"/>
      <c r="G185" s="76">
        <f t="shared" si="2"/>
        <v>-1</v>
      </c>
    </row>
    <row r="186" spans="2:7" ht="15.75">
      <c r="B186" s="166"/>
      <c r="C186" s="68" t="s">
        <v>386</v>
      </c>
      <c r="D186" s="69">
        <v>296</v>
      </c>
      <c r="E186" s="71"/>
      <c r="F186" s="71"/>
      <c r="G186" s="76">
        <f t="shared" si="2"/>
        <v>-1</v>
      </c>
    </row>
    <row r="187" spans="2:7" ht="15.75">
      <c r="B187" s="166"/>
      <c r="C187" s="68" t="s">
        <v>395</v>
      </c>
      <c r="D187" s="69">
        <v>308</v>
      </c>
      <c r="E187" s="71"/>
      <c r="F187" s="71"/>
      <c r="G187" s="76">
        <f t="shared" si="2"/>
        <v>-1</v>
      </c>
    </row>
    <row r="188" spans="2:7" ht="15.75">
      <c r="B188" s="166"/>
      <c r="C188" s="68" t="s">
        <v>392</v>
      </c>
      <c r="D188" s="69">
        <v>726</v>
      </c>
      <c r="E188" s="71"/>
      <c r="F188" s="71"/>
      <c r="G188" s="76">
        <f t="shared" si="2"/>
        <v>-1</v>
      </c>
    </row>
    <row r="189" spans="2:7" ht="15.75">
      <c r="B189" s="166"/>
      <c r="C189" s="68" t="s">
        <v>385</v>
      </c>
      <c r="D189" s="69">
        <v>1149</v>
      </c>
      <c r="E189" s="71"/>
      <c r="F189" s="71"/>
      <c r="G189" s="76">
        <f t="shared" si="2"/>
        <v>-1</v>
      </c>
    </row>
    <row r="190" spans="2:7" ht="15.75">
      <c r="B190" s="166"/>
      <c r="C190" s="68" t="s">
        <v>383</v>
      </c>
      <c r="D190" s="69">
        <v>1165</v>
      </c>
      <c r="E190" s="71"/>
      <c r="F190" s="71"/>
      <c r="G190" s="76">
        <f t="shared" si="2"/>
        <v>-1</v>
      </c>
    </row>
    <row r="191" spans="2:7" ht="15.75">
      <c r="B191" s="166"/>
      <c r="C191" s="68" t="s">
        <v>389</v>
      </c>
      <c r="D191" s="69">
        <v>1235</v>
      </c>
      <c r="E191" s="71"/>
      <c r="F191" s="71"/>
      <c r="G191" s="76">
        <f t="shared" si="2"/>
        <v>-1</v>
      </c>
    </row>
    <row r="192" spans="2:7" ht="15.75">
      <c r="B192" s="166"/>
      <c r="C192" s="68" t="s">
        <v>387</v>
      </c>
      <c r="D192" s="69">
        <v>1337</v>
      </c>
      <c r="E192" s="71"/>
      <c r="F192" s="71"/>
      <c r="G192" s="76">
        <f t="shared" si="2"/>
        <v>-1</v>
      </c>
    </row>
    <row r="193" spans="2:7" ht="15.75">
      <c r="B193" s="166"/>
      <c r="C193" s="68" t="s">
        <v>390</v>
      </c>
      <c r="D193" s="69">
        <v>1430</v>
      </c>
      <c r="E193" s="71"/>
      <c r="F193" s="71"/>
      <c r="G193" s="76">
        <f t="shared" si="2"/>
        <v>-1</v>
      </c>
    </row>
    <row r="194" spans="2:7" ht="15.75">
      <c r="B194" s="166"/>
      <c r="C194" s="68" t="s">
        <v>388</v>
      </c>
      <c r="D194" s="69">
        <v>1527</v>
      </c>
      <c r="E194" s="71"/>
      <c r="F194" s="71"/>
      <c r="G194" s="76">
        <f t="shared" si="2"/>
        <v>-1</v>
      </c>
    </row>
    <row r="195" spans="2:7" ht="15.75">
      <c r="B195" s="166"/>
      <c r="C195" s="68" t="s">
        <v>391</v>
      </c>
      <c r="D195" s="69">
        <v>1528</v>
      </c>
      <c r="E195" s="71"/>
      <c r="F195" s="71"/>
      <c r="G195" s="76">
        <f t="shared" si="2"/>
        <v>-1</v>
      </c>
    </row>
    <row r="196" spans="2:7" ht="15.75">
      <c r="B196" s="166"/>
      <c r="C196" s="68" t="s">
        <v>393</v>
      </c>
      <c r="D196" s="69">
        <v>1553</v>
      </c>
      <c r="E196" s="71"/>
      <c r="F196" s="71"/>
      <c r="G196" s="76">
        <f t="shared" si="2"/>
        <v>-1</v>
      </c>
    </row>
    <row r="197" spans="2:7" ht="15.75">
      <c r="B197" s="167"/>
      <c r="C197" s="68" t="s">
        <v>384</v>
      </c>
      <c r="D197" s="69">
        <v>2934</v>
      </c>
      <c r="E197" s="71"/>
      <c r="F197" s="71"/>
      <c r="G197" s="76">
        <f t="shared" si="2"/>
        <v>-1</v>
      </c>
    </row>
    <row r="198" spans="2:7" ht="15.75">
      <c r="B198" s="165" t="s">
        <v>278</v>
      </c>
      <c r="C198" s="5" t="s">
        <v>95</v>
      </c>
      <c r="D198" s="18">
        <v>16020</v>
      </c>
      <c r="E198" s="65" t="e">
        <f>#REF!</f>
        <v>#REF!</v>
      </c>
      <c r="F198" s="66" t="e">
        <f>D198/E198*100%</f>
        <v>#REF!</v>
      </c>
      <c r="G198" s="67" t="e">
        <f t="shared" si="2"/>
        <v>#REF!</v>
      </c>
    </row>
    <row r="199" spans="2:7" ht="15.75">
      <c r="B199" s="166"/>
      <c r="C199" s="68" t="s">
        <v>103</v>
      </c>
      <c r="D199" s="79">
        <v>0</v>
      </c>
      <c r="E199" s="71"/>
      <c r="F199" s="71"/>
      <c r="G199" s="76">
        <f t="shared" si="2"/>
        <v>-1</v>
      </c>
    </row>
    <row r="200" spans="2:7" ht="15.75">
      <c r="B200" s="166"/>
      <c r="C200" s="68" t="s">
        <v>104</v>
      </c>
      <c r="D200" s="79">
        <v>0</v>
      </c>
      <c r="E200" s="71"/>
      <c r="F200" s="71"/>
      <c r="G200" s="76">
        <f t="shared" si="2"/>
        <v>-1</v>
      </c>
    </row>
    <row r="201" spans="2:7" ht="15.75">
      <c r="B201" s="166"/>
      <c r="C201" s="68" t="s">
        <v>107</v>
      </c>
      <c r="D201" s="69">
        <v>350</v>
      </c>
      <c r="E201" s="71"/>
      <c r="F201" s="71"/>
      <c r="G201" s="76">
        <f t="shared" si="2"/>
        <v>-1</v>
      </c>
    </row>
    <row r="202" spans="2:7" ht="15.75">
      <c r="B202" s="166"/>
      <c r="C202" s="68" t="s">
        <v>102</v>
      </c>
      <c r="D202" s="69">
        <v>705</v>
      </c>
      <c r="E202" s="71"/>
      <c r="F202" s="71"/>
      <c r="G202" s="76">
        <f t="shared" si="2"/>
        <v>-1</v>
      </c>
    </row>
    <row r="203" spans="2:7" ht="15.75">
      <c r="B203" s="166"/>
      <c r="C203" s="68" t="s">
        <v>100</v>
      </c>
      <c r="D203" s="69">
        <v>1030</v>
      </c>
      <c r="E203" s="71"/>
      <c r="F203" s="71"/>
      <c r="G203" s="76">
        <f t="shared" si="2"/>
        <v>-1</v>
      </c>
    </row>
    <row r="204" spans="2:7" ht="15.75">
      <c r="B204" s="166"/>
      <c r="C204" s="68" t="s">
        <v>101</v>
      </c>
      <c r="D204" s="69">
        <v>1306</v>
      </c>
      <c r="E204" s="71"/>
      <c r="F204" s="71"/>
      <c r="G204" s="76">
        <f t="shared" si="2"/>
        <v>-1</v>
      </c>
    </row>
    <row r="205" spans="2:7" ht="15.75">
      <c r="B205" s="166"/>
      <c r="C205" s="68" t="s">
        <v>96</v>
      </c>
      <c r="D205" s="69">
        <v>1462</v>
      </c>
      <c r="E205" s="71"/>
      <c r="F205" s="71"/>
      <c r="G205" s="76">
        <f t="shared" si="2"/>
        <v>-1</v>
      </c>
    </row>
    <row r="206" spans="2:7" ht="15.75">
      <c r="B206" s="166"/>
      <c r="C206" s="68" t="s">
        <v>106</v>
      </c>
      <c r="D206" s="69">
        <v>1599</v>
      </c>
      <c r="E206" s="71"/>
      <c r="F206" s="71"/>
      <c r="G206" s="76">
        <f t="shared" si="2"/>
        <v>-1</v>
      </c>
    </row>
    <row r="207" spans="2:7" ht="15.75">
      <c r="B207" s="166"/>
      <c r="C207" s="68" t="s">
        <v>98</v>
      </c>
      <c r="D207" s="69">
        <v>1744</v>
      </c>
      <c r="E207" s="71"/>
      <c r="F207" s="71"/>
      <c r="G207" s="76">
        <f t="shared" si="2"/>
        <v>-1</v>
      </c>
    </row>
    <row r="208" spans="2:7" ht="15.75">
      <c r="B208" s="166"/>
      <c r="C208" s="68" t="s">
        <v>105</v>
      </c>
      <c r="D208" s="69">
        <v>2129</v>
      </c>
      <c r="E208" s="71"/>
      <c r="F208" s="71"/>
      <c r="G208" s="76">
        <f t="shared" si="2"/>
        <v>-1</v>
      </c>
    </row>
    <row r="209" spans="2:7" ht="15.75">
      <c r="B209" s="166"/>
      <c r="C209" s="68" t="s">
        <v>99</v>
      </c>
      <c r="D209" s="69">
        <v>2795</v>
      </c>
      <c r="E209" s="71"/>
      <c r="F209" s="71"/>
      <c r="G209" s="76">
        <f t="shared" si="2"/>
        <v>-1</v>
      </c>
    </row>
    <row r="210" spans="2:7" ht="15.75">
      <c r="B210" s="167"/>
      <c r="C210" s="68" t="s">
        <v>97</v>
      </c>
      <c r="D210" s="69">
        <v>2900</v>
      </c>
      <c r="E210" s="71"/>
      <c r="F210" s="71"/>
      <c r="G210" s="76">
        <f t="shared" si="2"/>
        <v>-1</v>
      </c>
    </row>
    <row r="211" spans="2:7" ht="15.75">
      <c r="B211" s="165" t="s">
        <v>318</v>
      </c>
      <c r="C211" s="5" t="s">
        <v>550</v>
      </c>
      <c r="D211" s="18">
        <v>17922</v>
      </c>
      <c r="E211" s="65" t="e">
        <f>#REF!</f>
        <v>#REF!</v>
      </c>
      <c r="F211" s="66" t="e">
        <f>D211/E211*100%</f>
        <v>#REF!</v>
      </c>
      <c r="G211" s="67" t="e">
        <f t="shared" si="2"/>
        <v>#REF!</v>
      </c>
    </row>
    <row r="212" spans="2:7" ht="15.75">
      <c r="B212" s="166"/>
      <c r="C212" s="68" t="s">
        <v>574</v>
      </c>
      <c r="D212" s="69">
        <v>90</v>
      </c>
      <c r="E212" s="71"/>
      <c r="F212" s="71"/>
      <c r="G212" s="76">
        <f t="shared" si="2"/>
        <v>-1</v>
      </c>
    </row>
    <row r="213" spans="2:7" ht="15.75">
      <c r="B213" s="166"/>
      <c r="C213" s="68" t="s">
        <v>563</v>
      </c>
      <c r="D213" s="69">
        <v>168</v>
      </c>
      <c r="E213" s="71"/>
      <c r="F213" s="71"/>
      <c r="G213" s="76">
        <f t="shared" si="2"/>
        <v>-1</v>
      </c>
    </row>
    <row r="214" spans="2:7" ht="15.75">
      <c r="B214" s="166"/>
      <c r="C214" s="68" t="s">
        <v>576</v>
      </c>
      <c r="D214" s="69">
        <v>176</v>
      </c>
      <c r="E214" s="71"/>
      <c r="F214" s="71"/>
      <c r="G214" s="76">
        <f t="shared" si="2"/>
        <v>-1</v>
      </c>
    </row>
    <row r="215" spans="2:7" ht="15.75">
      <c r="B215" s="166"/>
      <c r="C215" s="68" t="s">
        <v>562</v>
      </c>
      <c r="D215" s="69">
        <v>188</v>
      </c>
      <c r="E215" s="71"/>
      <c r="F215" s="71"/>
      <c r="G215" s="76">
        <f t="shared" si="2"/>
        <v>-1</v>
      </c>
    </row>
    <row r="216" spans="2:7" ht="15.75">
      <c r="B216" s="166"/>
      <c r="C216" s="68" t="s">
        <v>573</v>
      </c>
      <c r="D216" s="69">
        <v>198</v>
      </c>
      <c r="E216" s="71"/>
      <c r="F216" s="71"/>
      <c r="G216" s="76">
        <f t="shared" si="2"/>
        <v>-1</v>
      </c>
    </row>
    <row r="217" spans="2:7" ht="15.75">
      <c r="B217" s="166"/>
      <c r="C217" s="68" t="s">
        <v>554</v>
      </c>
      <c r="D217" s="69">
        <v>218</v>
      </c>
      <c r="E217" s="71"/>
      <c r="F217" s="71"/>
      <c r="G217" s="76">
        <f t="shared" si="2"/>
        <v>-1</v>
      </c>
    </row>
    <row r="218" spans="2:7" ht="15.75">
      <c r="B218" s="166"/>
      <c r="C218" s="68" t="s">
        <v>559</v>
      </c>
      <c r="D218" s="69">
        <v>246</v>
      </c>
      <c r="E218" s="71"/>
      <c r="F218" s="71"/>
      <c r="G218" s="76">
        <f t="shared" si="2"/>
        <v>-1</v>
      </c>
    </row>
    <row r="219" spans="2:7" ht="15.75">
      <c r="B219" s="166"/>
      <c r="C219" s="68" t="s">
        <v>556</v>
      </c>
      <c r="D219" s="69">
        <v>350</v>
      </c>
      <c r="E219" s="71"/>
      <c r="F219" s="71"/>
      <c r="G219" s="76">
        <f t="shared" si="2"/>
        <v>-1</v>
      </c>
    </row>
    <row r="220" spans="2:7" ht="15.75">
      <c r="B220" s="166"/>
      <c r="C220" s="68" t="s">
        <v>564</v>
      </c>
      <c r="D220" s="69">
        <v>410</v>
      </c>
      <c r="E220" s="71"/>
      <c r="F220" s="71"/>
      <c r="G220" s="76">
        <f t="shared" ref="G220:G283" si="3">F220-100%</f>
        <v>-1</v>
      </c>
    </row>
    <row r="221" spans="2:7" ht="15.75">
      <c r="B221" s="166"/>
      <c r="C221" s="68" t="s">
        <v>569</v>
      </c>
      <c r="D221" s="69">
        <v>438</v>
      </c>
      <c r="E221" s="71"/>
      <c r="F221" s="71"/>
      <c r="G221" s="76">
        <f t="shared" si="3"/>
        <v>-1</v>
      </c>
    </row>
    <row r="222" spans="2:7" ht="15.75">
      <c r="B222" s="166"/>
      <c r="C222" s="68" t="s">
        <v>553</v>
      </c>
      <c r="D222" s="69">
        <v>448</v>
      </c>
      <c r="E222" s="71"/>
      <c r="F222" s="71"/>
      <c r="G222" s="76">
        <f t="shared" si="3"/>
        <v>-1</v>
      </c>
    </row>
    <row r="223" spans="2:7" ht="15.75">
      <c r="B223" s="166"/>
      <c r="C223" s="68" t="s">
        <v>571</v>
      </c>
      <c r="D223" s="69">
        <v>476</v>
      </c>
      <c r="E223" s="71"/>
      <c r="F223" s="71"/>
      <c r="G223" s="76">
        <f t="shared" si="3"/>
        <v>-1</v>
      </c>
    </row>
    <row r="224" spans="2:7" ht="15.75">
      <c r="B224" s="166"/>
      <c r="C224" s="68" t="s">
        <v>555</v>
      </c>
      <c r="D224" s="69">
        <v>526</v>
      </c>
      <c r="E224" s="71"/>
      <c r="F224" s="71"/>
      <c r="G224" s="76">
        <f t="shared" si="3"/>
        <v>-1</v>
      </c>
    </row>
    <row r="225" spans="2:7" ht="15.75">
      <c r="B225" s="166"/>
      <c r="C225" s="68" t="s">
        <v>560</v>
      </c>
      <c r="D225" s="69">
        <v>528</v>
      </c>
      <c r="E225" s="71"/>
      <c r="F225" s="71"/>
      <c r="G225" s="76">
        <f t="shared" si="3"/>
        <v>-1</v>
      </c>
    </row>
    <row r="226" spans="2:7" ht="15.75">
      <c r="B226" s="166"/>
      <c r="C226" s="68" t="s">
        <v>551</v>
      </c>
      <c r="D226" s="69">
        <v>540</v>
      </c>
      <c r="E226" s="71"/>
      <c r="F226" s="71"/>
      <c r="G226" s="76">
        <f t="shared" si="3"/>
        <v>-1</v>
      </c>
    </row>
    <row r="227" spans="2:7" ht="15.75">
      <c r="B227" s="166"/>
      <c r="C227" s="68" t="s">
        <v>578</v>
      </c>
      <c r="D227" s="69">
        <v>604</v>
      </c>
      <c r="E227" s="71"/>
      <c r="F227" s="71"/>
      <c r="G227" s="76">
        <f t="shared" si="3"/>
        <v>-1</v>
      </c>
    </row>
    <row r="228" spans="2:7" ht="15.75">
      <c r="B228" s="166"/>
      <c r="C228" s="68" t="s">
        <v>567</v>
      </c>
      <c r="D228" s="69">
        <v>664</v>
      </c>
      <c r="E228" s="71"/>
      <c r="F228" s="71"/>
      <c r="G228" s="76">
        <f t="shared" si="3"/>
        <v>-1</v>
      </c>
    </row>
    <row r="229" spans="2:7" ht="15.75">
      <c r="B229" s="166"/>
      <c r="C229" s="68" t="s">
        <v>570</v>
      </c>
      <c r="D229" s="69">
        <v>684</v>
      </c>
      <c r="E229" s="71"/>
      <c r="F229" s="71"/>
      <c r="G229" s="76">
        <f t="shared" si="3"/>
        <v>-1</v>
      </c>
    </row>
    <row r="230" spans="2:7" ht="15.75">
      <c r="B230" s="166"/>
      <c r="C230" s="68" t="s">
        <v>557</v>
      </c>
      <c r="D230" s="69">
        <v>696</v>
      </c>
      <c r="E230" s="71"/>
      <c r="F230" s="71"/>
      <c r="G230" s="76">
        <f t="shared" si="3"/>
        <v>-1</v>
      </c>
    </row>
    <row r="231" spans="2:7" ht="15.75">
      <c r="B231" s="166"/>
      <c r="C231" s="68" t="s">
        <v>552</v>
      </c>
      <c r="D231" s="69">
        <v>698</v>
      </c>
      <c r="E231" s="71"/>
      <c r="F231" s="71"/>
      <c r="G231" s="76">
        <f t="shared" si="3"/>
        <v>-1</v>
      </c>
    </row>
    <row r="232" spans="2:7" ht="15.75">
      <c r="B232" s="166"/>
      <c r="C232" s="68" t="s">
        <v>561</v>
      </c>
      <c r="D232" s="69">
        <v>702</v>
      </c>
      <c r="E232" s="71"/>
      <c r="F232" s="71"/>
      <c r="G232" s="76">
        <f t="shared" si="3"/>
        <v>-1</v>
      </c>
    </row>
    <row r="233" spans="2:7" ht="15.75">
      <c r="B233" s="166"/>
      <c r="C233" s="68" t="s">
        <v>568</v>
      </c>
      <c r="D233" s="69">
        <v>842</v>
      </c>
      <c r="E233" s="71"/>
      <c r="F233" s="71"/>
      <c r="G233" s="76">
        <f t="shared" si="3"/>
        <v>-1</v>
      </c>
    </row>
    <row r="234" spans="2:7" ht="15.75">
      <c r="B234" s="166"/>
      <c r="C234" s="68" t="s">
        <v>565</v>
      </c>
      <c r="D234" s="69">
        <v>890</v>
      </c>
      <c r="E234" s="71"/>
      <c r="F234" s="71"/>
      <c r="G234" s="76">
        <f t="shared" si="3"/>
        <v>-1</v>
      </c>
    </row>
    <row r="235" spans="2:7" ht="15.75">
      <c r="B235" s="166"/>
      <c r="C235" s="68" t="s">
        <v>572</v>
      </c>
      <c r="D235" s="69">
        <v>1012</v>
      </c>
      <c r="E235" s="71"/>
      <c r="F235" s="71"/>
      <c r="G235" s="76">
        <f t="shared" si="3"/>
        <v>-1</v>
      </c>
    </row>
    <row r="236" spans="2:7" ht="15.75">
      <c r="B236" s="166"/>
      <c r="C236" s="68" t="s">
        <v>566</v>
      </c>
      <c r="D236" s="69">
        <v>1146</v>
      </c>
      <c r="E236" s="71"/>
      <c r="F236" s="71"/>
      <c r="G236" s="76">
        <f t="shared" si="3"/>
        <v>-1</v>
      </c>
    </row>
    <row r="237" spans="2:7" ht="15.75">
      <c r="B237" s="166"/>
      <c r="C237" s="68" t="s">
        <v>579</v>
      </c>
      <c r="D237" s="69">
        <v>1146</v>
      </c>
      <c r="E237" s="71"/>
      <c r="F237" s="71"/>
      <c r="G237" s="76">
        <f t="shared" si="3"/>
        <v>-1</v>
      </c>
    </row>
    <row r="238" spans="2:7" ht="15.75">
      <c r="B238" s="166"/>
      <c r="C238" s="68" t="s">
        <v>558</v>
      </c>
      <c r="D238" s="69">
        <v>1162</v>
      </c>
      <c r="E238" s="71"/>
      <c r="F238" s="71"/>
      <c r="G238" s="76">
        <f t="shared" si="3"/>
        <v>-1</v>
      </c>
    </row>
    <row r="239" spans="2:7" ht="15.75">
      <c r="B239" s="166"/>
      <c r="C239" s="68" t="s">
        <v>575</v>
      </c>
      <c r="D239" s="69">
        <v>1164</v>
      </c>
      <c r="E239" s="71"/>
      <c r="F239" s="71"/>
      <c r="G239" s="76">
        <f t="shared" si="3"/>
        <v>-1</v>
      </c>
    </row>
    <row r="240" spans="2:7" ht="15.75">
      <c r="B240" s="167"/>
      <c r="C240" s="68" t="s">
        <v>577</v>
      </c>
      <c r="D240" s="69">
        <v>1512</v>
      </c>
      <c r="E240" s="71"/>
      <c r="F240" s="71"/>
      <c r="G240" s="76">
        <f t="shared" si="3"/>
        <v>-1</v>
      </c>
    </row>
    <row r="241" spans="2:7" ht="15.75">
      <c r="B241" s="165" t="s">
        <v>329</v>
      </c>
      <c r="C241" s="5" t="s">
        <v>272</v>
      </c>
      <c r="D241" s="18">
        <v>19059</v>
      </c>
      <c r="E241" s="65" t="e">
        <f>#REF!</f>
        <v>#REF!</v>
      </c>
      <c r="F241" s="73" t="e">
        <f>D241/E241*100%</f>
        <v>#REF!</v>
      </c>
      <c r="G241" s="74" t="e">
        <f t="shared" si="3"/>
        <v>#REF!</v>
      </c>
    </row>
    <row r="242" spans="2:7" ht="15.75">
      <c r="B242" s="166"/>
      <c r="C242" s="68" t="s">
        <v>275</v>
      </c>
      <c r="D242" s="69">
        <v>1974</v>
      </c>
      <c r="E242" s="71"/>
      <c r="F242" s="71"/>
      <c r="G242" s="76">
        <f t="shared" si="3"/>
        <v>-1</v>
      </c>
    </row>
    <row r="243" spans="2:7" ht="15.75">
      <c r="B243" s="166"/>
      <c r="C243" s="68" t="s">
        <v>277</v>
      </c>
      <c r="D243" s="69">
        <v>2890</v>
      </c>
      <c r="E243" s="71"/>
      <c r="F243" s="71"/>
      <c r="G243" s="76">
        <f t="shared" si="3"/>
        <v>-1</v>
      </c>
    </row>
    <row r="244" spans="2:7" ht="15.75">
      <c r="B244" s="166"/>
      <c r="C244" s="68" t="s">
        <v>274</v>
      </c>
      <c r="D244" s="69">
        <v>3796</v>
      </c>
      <c r="E244" s="71"/>
      <c r="F244" s="71"/>
      <c r="G244" s="76">
        <f t="shared" si="3"/>
        <v>-1</v>
      </c>
    </row>
    <row r="245" spans="2:7" ht="15.75">
      <c r="B245" s="166"/>
      <c r="C245" s="68" t="s">
        <v>276</v>
      </c>
      <c r="D245" s="69">
        <v>4748</v>
      </c>
      <c r="E245" s="71"/>
      <c r="F245" s="71"/>
      <c r="G245" s="76">
        <f t="shared" si="3"/>
        <v>-1</v>
      </c>
    </row>
    <row r="246" spans="2:7" ht="15.75">
      <c r="B246" s="167"/>
      <c r="C246" s="68" t="s">
        <v>273</v>
      </c>
      <c r="D246" s="69">
        <v>5651</v>
      </c>
      <c r="E246" s="71"/>
      <c r="F246" s="71"/>
      <c r="G246" s="76">
        <f t="shared" si="3"/>
        <v>-1</v>
      </c>
    </row>
    <row r="247" spans="2:7" ht="15.75">
      <c r="B247" s="165" t="s">
        <v>341</v>
      </c>
      <c r="C247" s="5" t="s">
        <v>413</v>
      </c>
      <c r="D247" s="18">
        <v>19273</v>
      </c>
      <c r="E247" s="65" t="e">
        <f>#REF!</f>
        <v>#REF!</v>
      </c>
      <c r="F247" s="73" t="e">
        <f>D247/E247*100%</f>
        <v>#REF!</v>
      </c>
      <c r="G247" s="74" t="e">
        <f t="shared" si="3"/>
        <v>#REF!</v>
      </c>
    </row>
    <row r="248" spans="2:7" ht="15.75">
      <c r="B248" s="166"/>
      <c r="C248" s="68" t="s">
        <v>418</v>
      </c>
      <c r="D248" s="69">
        <v>142</v>
      </c>
      <c r="E248" s="71"/>
      <c r="F248" s="71"/>
      <c r="G248" s="76">
        <f t="shared" si="3"/>
        <v>-1</v>
      </c>
    </row>
    <row r="249" spans="2:7" ht="15.75">
      <c r="B249" s="166"/>
      <c r="C249" s="68" t="s">
        <v>423</v>
      </c>
      <c r="D249" s="69">
        <v>149</v>
      </c>
      <c r="E249" s="71"/>
      <c r="F249" s="71"/>
      <c r="G249" s="76">
        <f t="shared" si="3"/>
        <v>-1</v>
      </c>
    </row>
    <row r="250" spans="2:7" ht="15.75">
      <c r="B250" s="166"/>
      <c r="C250" s="68" t="s">
        <v>422</v>
      </c>
      <c r="D250" s="69">
        <v>648</v>
      </c>
      <c r="E250" s="71"/>
      <c r="F250" s="71"/>
      <c r="G250" s="76">
        <f t="shared" si="3"/>
        <v>-1</v>
      </c>
    </row>
    <row r="251" spans="2:7" ht="15.75">
      <c r="B251" s="166"/>
      <c r="C251" s="68" t="s">
        <v>420</v>
      </c>
      <c r="D251" s="69">
        <v>1028</v>
      </c>
      <c r="E251" s="71"/>
      <c r="F251" s="71"/>
      <c r="G251" s="76">
        <f t="shared" si="3"/>
        <v>-1</v>
      </c>
    </row>
    <row r="252" spans="2:7" ht="15.75">
      <c r="B252" s="166"/>
      <c r="C252" s="68" t="s">
        <v>414</v>
      </c>
      <c r="D252" s="69">
        <v>1852</v>
      </c>
      <c r="E252" s="71"/>
      <c r="F252" s="71"/>
      <c r="G252" s="76">
        <f t="shared" si="3"/>
        <v>-1</v>
      </c>
    </row>
    <row r="253" spans="2:7" ht="15.75">
      <c r="B253" s="166"/>
      <c r="C253" s="68" t="s">
        <v>417</v>
      </c>
      <c r="D253" s="69">
        <v>1858</v>
      </c>
      <c r="E253" s="71"/>
      <c r="F253" s="71"/>
      <c r="G253" s="76">
        <f t="shared" si="3"/>
        <v>-1</v>
      </c>
    </row>
    <row r="254" spans="2:7" ht="15.75">
      <c r="B254" s="166"/>
      <c r="C254" s="68" t="s">
        <v>604</v>
      </c>
      <c r="D254" s="69">
        <v>2038</v>
      </c>
      <c r="E254" s="71"/>
      <c r="F254" s="71"/>
      <c r="G254" s="76">
        <f t="shared" si="3"/>
        <v>-1</v>
      </c>
    </row>
    <row r="255" spans="2:7" ht="15.75">
      <c r="B255" s="166"/>
      <c r="C255" s="68" t="s">
        <v>416</v>
      </c>
      <c r="D255" s="69">
        <v>2928</v>
      </c>
      <c r="E255" s="71"/>
      <c r="F255" s="71"/>
      <c r="G255" s="76">
        <f t="shared" si="3"/>
        <v>-1</v>
      </c>
    </row>
    <row r="256" spans="2:7" ht="15.75">
      <c r="B256" s="166"/>
      <c r="C256" s="68" t="s">
        <v>415</v>
      </c>
      <c r="D256" s="69">
        <v>3146</v>
      </c>
      <c r="E256" s="71"/>
      <c r="F256" s="71"/>
      <c r="G256" s="76">
        <f t="shared" si="3"/>
        <v>-1</v>
      </c>
    </row>
    <row r="257" spans="2:7" ht="15.75">
      <c r="B257" s="167"/>
      <c r="C257" s="68" t="s">
        <v>421</v>
      </c>
      <c r="D257" s="69">
        <v>5484</v>
      </c>
      <c r="E257" s="71"/>
      <c r="F257" s="71"/>
      <c r="G257" s="76">
        <f t="shared" si="3"/>
        <v>-1</v>
      </c>
    </row>
    <row r="258" spans="2:7" ht="15.75">
      <c r="B258" s="165" t="s">
        <v>365</v>
      </c>
      <c r="C258" s="5" t="s">
        <v>319</v>
      </c>
      <c r="D258" s="18">
        <v>21353</v>
      </c>
      <c r="E258" s="65" t="e">
        <f>#REF!</f>
        <v>#REF!</v>
      </c>
      <c r="F258" s="73" t="e">
        <f>D258/E258*100%</f>
        <v>#REF!</v>
      </c>
      <c r="G258" s="74" t="e">
        <f t="shared" si="3"/>
        <v>#REF!</v>
      </c>
    </row>
    <row r="259" spans="2:7" ht="15.75">
      <c r="B259" s="166"/>
      <c r="C259" s="68" t="s">
        <v>328</v>
      </c>
      <c r="D259" s="69">
        <v>1288</v>
      </c>
      <c r="E259" s="71"/>
      <c r="F259" s="71"/>
      <c r="G259" s="76">
        <f t="shared" si="3"/>
        <v>-1</v>
      </c>
    </row>
    <row r="260" spans="2:7" ht="15.75">
      <c r="B260" s="166"/>
      <c r="C260" s="68" t="s">
        <v>321</v>
      </c>
      <c r="D260" s="69">
        <v>1329</v>
      </c>
      <c r="E260" s="71"/>
      <c r="F260" s="71"/>
      <c r="G260" s="76">
        <f t="shared" si="3"/>
        <v>-1</v>
      </c>
    </row>
    <row r="261" spans="2:7" ht="15.75">
      <c r="B261" s="166"/>
      <c r="C261" s="68" t="s">
        <v>324</v>
      </c>
      <c r="D261" s="69">
        <v>1632</v>
      </c>
      <c r="E261" s="71"/>
      <c r="F261" s="71"/>
      <c r="G261" s="76">
        <f t="shared" si="3"/>
        <v>-1</v>
      </c>
    </row>
    <row r="262" spans="2:7" ht="15.75">
      <c r="B262" s="166"/>
      <c r="C262" s="68" t="s">
        <v>326</v>
      </c>
      <c r="D262" s="69">
        <v>1731</v>
      </c>
      <c r="E262" s="71"/>
      <c r="F262" s="71"/>
      <c r="G262" s="76">
        <f t="shared" si="3"/>
        <v>-1</v>
      </c>
    </row>
    <row r="263" spans="2:7" ht="15.75">
      <c r="B263" s="166"/>
      <c r="C263" s="68" t="s">
        <v>320</v>
      </c>
      <c r="D263" s="69">
        <v>2018</v>
      </c>
      <c r="E263" s="71"/>
      <c r="F263" s="71"/>
      <c r="G263" s="76">
        <f t="shared" si="3"/>
        <v>-1</v>
      </c>
    </row>
    <row r="264" spans="2:7" ht="15.75">
      <c r="B264" s="166"/>
      <c r="C264" s="68" t="s">
        <v>323</v>
      </c>
      <c r="D264" s="69">
        <v>2219</v>
      </c>
      <c r="E264" s="71"/>
      <c r="F264" s="71"/>
      <c r="G264" s="76">
        <f t="shared" si="3"/>
        <v>-1</v>
      </c>
    </row>
    <row r="265" spans="2:7" ht="15.75">
      <c r="B265" s="166"/>
      <c r="C265" s="68" t="s">
        <v>325</v>
      </c>
      <c r="D265" s="69">
        <v>2303</v>
      </c>
      <c r="E265" s="71"/>
      <c r="F265" s="71"/>
      <c r="G265" s="76">
        <f t="shared" si="3"/>
        <v>-1</v>
      </c>
    </row>
    <row r="266" spans="2:7" ht="15.75">
      <c r="B266" s="166"/>
      <c r="C266" s="68" t="s">
        <v>327</v>
      </c>
      <c r="D266" s="69">
        <v>3759</v>
      </c>
      <c r="E266" s="71"/>
      <c r="F266" s="71"/>
      <c r="G266" s="76">
        <f t="shared" si="3"/>
        <v>-1</v>
      </c>
    </row>
    <row r="267" spans="2:7" ht="15.75">
      <c r="B267" s="167"/>
      <c r="C267" s="68" t="s">
        <v>322</v>
      </c>
      <c r="D267" s="69">
        <v>5074</v>
      </c>
      <c r="E267" s="71"/>
      <c r="F267" s="71"/>
      <c r="G267" s="76">
        <f t="shared" si="3"/>
        <v>-1</v>
      </c>
    </row>
    <row r="268" spans="2:7" ht="15.75">
      <c r="B268" s="165" t="s">
        <v>381</v>
      </c>
      <c r="C268" s="5" t="s">
        <v>330</v>
      </c>
      <c r="D268" s="18">
        <v>21825</v>
      </c>
      <c r="E268" s="65" t="e">
        <f>#REF!</f>
        <v>#REF!</v>
      </c>
      <c r="F268" s="73" t="e">
        <f>D268/E268*100%</f>
        <v>#REF!</v>
      </c>
      <c r="G268" s="74" t="e">
        <f t="shared" si="3"/>
        <v>#REF!</v>
      </c>
    </row>
    <row r="269" spans="2:7" ht="15.75">
      <c r="B269" s="166"/>
      <c r="C269" s="68" t="s">
        <v>338</v>
      </c>
      <c r="D269" s="69">
        <v>399</v>
      </c>
      <c r="E269" s="71"/>
      <c r="F269" s="71"/>
      <c r="G269" s="76">
        <f t="shared" si="3"/>
        <v>-1</v>
      </c>
    </row>
    <row r="270" spans="2:7" ht="15.75">
      <c r="B270" s="166"/>
      <c r="C270" s="68" t="s">
        <v>339</v>
      </c>
      <c r="D270" s="69">
        <v>596</v>
      </c>
      <c r="E270" s="71"/>
      <c r="F270" s="71"/>
      <c r="G270" s="76">
        <f t="shared" si="3"/>
        <v>-1</v>
      </c>
    </row>
    <row r="271" spans="2:7" ht="15.75">
      <c r="B271" s="166"/>
      <c r="C271" s="68" t="s">
        <v>336</v>
      </c>
      <c r="D271" s="69">
        <v>846</v>
      </c>
      <c r="E271" s="71"/>
      <c r="F271" s="71"/>
      <c r="G271" s="76">
        <f t="shared" si="3"/>
        <v>-1</v>
      </c>
    </row>
    <row r="272" spans="2:7" ht="15.75">
      <c r="B272" s="166"/>
      <c r="C272" s="68" t="s">
        <v>332</v>
      </c>
      <c r="D272" s="69">
        <v>916</v>
      </c>
      <c r="E272" s="71"/>
      <c r="F272" s="71"/>
      <c r="G272" s="76">
        <f t="shared" si="3"/>
        <v>-1</v>
      </c>
    </row>
    <row r="273" spans="2:7" ht="15.75">
      <c r="B273" s="166"/>
      <c r="C273" s="68" t="s">
        <v>340</v>
      </c>
      <c r="D273" s="69">
        <v>1412</v>
      </c>
      <c r="E273" s="71"/>
      <c r="F273" s="71"/>
      <c r="G273" s="76">
        <f t="shared" si="3"/>
        <v>-1</v>
      </c>
    </row>
    <row r="274" spans="2:7" ht="15.75">
      <c r="B274" s="166"/>
      <c r="C274" s="68" t="s">
        <v>331</v>
      </c>
      <c r="D274" s="69">
        <v>1616</v>
      </c>
      <c r="E274" s="71"/>
      <c r="F274" s="71"/>
      <c r="G274" s="76">
        <f t="shared" si="3"/>
        <v>-1</v>
      </c>
    </row>
    <row r="275" spans="2:7" ht="15.75">
      <c r="B275" s="166"/>
      <c r="C275" s="68" t="s">
        <v>337</v>
      </c>
      <c r="D275" s="69">
        <v>3297</v>
      </c>
      <c r="E275" s="71"/>
      <c r="F275" s="71"/>
      <c r="G275" s="76">
        <f t="shared" si="3"/>
        <v>-1</v>
      </c>
    </row>
    <row r="276" spans="2:7" ht="15.75">
      <c r="B276" s="166"/>
      <c r="C276" s="68" t="s">
        <v>333</v>
      </c>
      <c r="D276" s="69">
        <v>3973</v>
      </c>
      <c r="E276" s="71"/>
      <c r="F276" s="71"/>
      <c r="G276" s="76">
        <f t="shared" si="3"/>
        <v>-1</v>
      </c>
    </row>
    <row r="277" spans="2:7" ht="15.75">
      <c r="B277" s="166"/>
      <c r="C277" s="68" t="s">
        <v>334</v>
      </c>
      <c r="D277" s="69">
        <v>4086</v>
      </c>
      <c r="E277" s="71"/>
      <c r="F277" s="71"/>
      <c r="G277" s="76">
        <f t="shared" si="3"/>
        <v>-1</v>
      </c>
    </row>
    <row r="278" spans="2:7" ht="15.75">
      <c r="B278" s="167"/>
      <c r="C278" s="68" t="s">
        <v>335</v>
      </c>
      <c r="D278" s="69">
        <v>4684</v>
      </c>
      <c r="E278" s="71"/>
      <c r="F278" s="71"/>
      <c r="G278" s="76">
        <f t="shared" si="3"/>
        <v>-1</v>
      </c>
    </row>
    <row r="279" spans="2:7" ht="15.75">
      <c r="B279" s="165" t="s">
        <v>396</v>
      </c>
      <c r="C279" s="5" t="s">
        <v>466</v>
      </c>
      <c r="D279" s="18">
        <v>22556</v>
      </c>
      <c r="E279" s="65" t="e">
        <f>#REF!</f>
        <v>#REF!</v>
      </c>
      <c r="F279" s="66" t="e">
        <f>D279/E279*100%</f>
        <v>#REF!</v>
      </c>
      <c r="G279" s="67" t="e">
        <f t="shared" si="3"/>
        <v>#REF!</v>
      </c>
    </row>
    <row r="280" spans="2:7" ht="15.75">
      <c r="B280" s="166"/>
      <c r="C280" s="68" t="s">
        <v>469</v>
      </c>
      <c r="D280" s="83">
        <v>260</v>
      </c>
      <c r="E280" s="71"/>
      <c r="F280" s="71"/>
      <c r="G280" s="76">
        <f t="shared" si="3"/>
        <v>-1</v>
      </c>
    </row>
    <row r="281" spans="2:7" ht="15.75">
      <c r="B281" s="166"/>
      <c r="C281" s="68" t="s">
        <v>470</v>
      </c>
      <c r="D281" s="83">
        <v>300</v>
      </c>
      <c r="E281" s="71"/>
      <c r="F281" s="71"/>
      <c r="G281" s="76">
        <f t="shared" si="3"/>
        <v>-1</v>
      </c>
    </row>
    <row r="282" spans="2:7" ht="15.75">
      <c r="B282" s="166"/>
      <c r="C282" s="68" t="s">
        <v>482</v>
      </c>
      <c r="D282" s="83">
        <v>430</v>
      </c>
      <c r="E282" s="71"/>
      <c r="F282" s="71"/>
      <c r="G282" s="76">
        <f t="shared" si="3"/>
        <v>-1</v>
      </c>
    </row>
    <row r="283" spans="2:7" ht="15.75">
      <c r="B283" s="166"/>
      <c r="C283" s="68" t="s">
        <v>473</v>
      </c>
      <c r="D283" s="83">
        <v>526</v>
      </c>
      <c r="E283" s="71"/>
      <c r="F283" s="71"/>
      <c r="G283" s="76">
        <f t="shared" si="3"/>
        <v>-1</v>
      </c>
    </row>
    <row r="284" spans="2:7" ht="15.75">
      <c r="B284" s="166"/>
      <c r="C284" s="68" t="s">
        <v>483</v>
      </c>
      <c r="D284" s="83">
        <v>640</v>
      </c>
      <c r="E284" s="71"/>
      <c r="F284" s="71"/>
      <c r="G284" s="76">
        <f t="shared" ref="G284:G347" si="4">F284-100%</f>
        <v>-1</v>
      </c>
    </row>
    <row r="285" spans="2:7" ht="15.75">
      <c r="B285" s="166"/>
      <c r="C285" s="68" t="s">
        <v>476</v>
      </c>
      <c r="D285" s="83">
        <v>730</v>
      </c>
      <c r="E285" s="71"/>
      <c r="F285" s="71"/>
      <c r="G285" s="76">
        <f t="shared" si="4"/>
        <v>-1</v>
      </c>
    </row>
    <row r="286" spans="2:7" ht="15.75">
      <c r="B286" s="166"/>
      <c r="C286" s="68" t="s">
        <v>480</v>
      </c>
      <c r="D286" s="83">
        <v>860</v>
      </c>
      <c r="E286" s="71"/>
      <c r="F286" s="71"/>
      <c r="G286" s="76">
        <f t="shared" si="4"/>
        <v>-1</v>
      </c>
    </row>
    <row r="287" spans="2:7" ht="15.75">
      <c r="B287" s="166"/>
      <c r="C287" s="68" t="s">
        <v>471</v>
      </c>
      <c r="D287" s="83">
        <v>900</v>
      </c>
      <c r="E287" s="71"/>
      <c r="F287" s="71"/>
      <c r="G287" s="76">
        <f t="shared" si="4"/>
        <v>-1</v>
      </c>
    </row>
    <row r="288" spans="2:7" ht="15.75">
      <c r="B288" s="166"/>
      <c r="C288" s="68" t="s">
        <v>481</v>
      </c>
      <c r="D288" s="83">
        <v>1000</v>
      </c>
      <c r="E288" s="71"/>
      <c r="F288" s="71"/>
      <c r="G288" s="76">
        <f t="shared" si="4"/>
        <v>-1</v>
      </c>
    </row>
    <row r="289" spans="2:7" ht="15.75">
      <c r="B289" s="166"/>
      <c r="C289" s="68" t="s">
        <v>468</v>
      </c>
      <c r="D289" s="83">
        <v>1010</v>
      </c>
      <c r="E289" s="71"/>
      <c r="F289" s="71"/>
      <c r="G289" s="76">
        <f t="shared" si="4"/>
        <v>-1</v>
      </c>
    </row>
    <row r="290" spans="2:7" ht="15.75">
      <c r="B290" s="166"/>
      <c r="C290" s="68" t="s">
        <v>472</v>
      </c>
      <c r="D290" s="83">
        <v>1170</v>
      </c>
      <c r="E290" s="71"/>
      <c r="F290" s="71"/>
      <c r="G290" s="76">
        <f t="shared" si="4"/>
        <v>-1</v>
      </c>
    </row>
    <row r="291" spans="2:7" ht="15.75">
      <c r="B291" s="166"/>
      <c r="C291" s="68" t="s">
        <v>474</v>
      </c>
      <c r="D291" s="83">
        <v>1330</v>
      </c>
      <c r="E291" s="71"/>
      <c r="F291" s="71"/>
      <c r="G291" s="76">
        <f t="shared" si="4"/>
        <v>-1</v>
      </c>
    </row>
    <row r="292" spans="2:7" ht="15.75">
      <c r="B292" s="166"/>
      <c r="C292" s="68" t="s">
        <v>467</v>
      </c>
      <c r="D292" s="83">
        <v>1380</v>
      </c>
      <c r="E292" s="71"/>
      <c r="F292" s="71"/>
      <c r="G292" s="76">
        <f t="shared" si="4"/>
        <v>-1</v>
      </c>
    </row>
    <row r="293" spans="2:7" ht="15.75">
      <c r="B293" s="166"/>
      <c r="C293" s="68" t="s">
        <v>478</v>
      </c>
      <c r="D293" s="83">
        <v>1450</v>
      </c>
      <c r="E293" s="71"/>
      <c r="F293" s="71"/>
      <c r="G293" s="76">
        <f t="shared" si="4"/>
        <v>-1</v>
      </c>
    </row>
    <row r="294" spans="2:7" ht="15.75">
      <c r="B294" s="166"/>
      <c r="C294" s="68" t="s">
        <v>479</v>
      </c>
      <c r="D294" s="83">
        <v>1500</v>
      </c>
      <c r="E294" s="71"/>
      <c r="F294" s="71"/>
      <c r="G294" s="76">
        <f t="shared" si="4"/>
        <v>-1</v>
      </c>
    </row>
    <row r="295" spans="2:7" ht="15.75">
      <c r="B295" s="166"/>
      <c r="C295" s="68" t="s">
        <v>475</v>
      </c>
      <c r="D295" s="83">
        <v>3750</v>
      </c>
      <c r="E295" s="71"/>
      <c r="F295" s="71"/>
      <c r="G295" s="76">
        <f t="shared" si="4"/>
        <v>-1</v>
      </c>
    </row>
    <row r="296" spans="2:7" ht="15.75">
      <c r="B296" s="167"/>
      <c r="C296" s="68" t="s">
        <v>477</v>
      </c>
      <c r="D296" s="83">
        <v>5320</v>
      </c>
      <c r="E296" s="71"/>
      <c r="F296" s="71"/>
      <c r="G296" s="76">
        <f t="shared" si="4"/>
        <v>-1</v>
      </c>
    </row>
    <row r="297" spans="2:7" ht="15.75">
      <c r="B297" s="165" t="s">
        <v>412</v>
      </c>
      <c r="C297" s="5" t="s">
        <v>366</v>
      </c>
      <c r="D297" s="18">
        <v>23224</v>
      </c>
      <c r="E297" s="65" t="e">
        <f>#REF!</f>
        <v>#REF!</v>
      </c>
      <c r="F297" s="66" t="e">
        <f>D297/E297*100%</f>
        <v>#REF!</v>
      </c>
      <c r="G297" s="67" t="e">
        <f t="shared" si="4"/>
        <v>#REF!</v>
      </c>
    </row>
    <row r="298" spans="2:7" ht="15.75">
      <c r="B298" s="166"/>
      <c r="C298" s="68" t="s">
        <v>369</v>
      </c>
      <c r="D298" s="69">
        <v>462</v>
      </c>
      <c r="E298" s="71"/>
      <c r="F298" s="71"/>
      <c r="G298" s="76">
        <f t="shared" si="4"/>
        <v>-1</v>
      </c>
    </row>
    <row r="299" spans="2:7" ht="15.75">
      <c r="B299" s="166"/>
      <c r="C299" s="68" t="s">
        <v>377</v>
      </c>
      <c r="D299" s="69">
        <v>525</v>
      </c>
      <c r="E299" s="71"/>
      <c r="F299" s="71"/>
      <c r="G299" s="76">
        <f t="shared" si="4"/>
        <v>-1</v>
      </c>
    </row>
    <row r="300" spans="2:7" ht="15.75">
      <c r="B300" s="166"/>
      <c r="C300" s="68" t="s">
        <v>367</v>
      </c>
      <c r="D300" s="69">
        <v>620</v>
      </c>
      <c r="E300" s="71"/>
      <c r="F300" s="71"/>
      <c r="G300" s="76">
        <f t="shared" si="4"/>
        <v>-1</v>
      </c>
    </row>
    <row r="301" spans="2:7" ht="15.75">
      <c r="B301" s="166"/>
      <c r="C301" s="68" t="s">
        <v>380</v>
      </c>
      <c r="D301" s="69">
        <v>808</v>
      </c>
      <c r="E301" s="71"/>
      <c r="F301" s="71"/>
      <c r="G301" s="76">
        <f t="shared" si="4"/>
        <v>-1</v>
      </c>
    </row>
    <row r="302" spans="2:7" ht="15.75">
      <c r="B302" s="166"/>
      <c r="C302" s="68" t="s">
        <v>374</v>
      </c>
      <c r="D302" s="69">
        <v>1128</v>
      </c>
      <c r="E302" s="71"/>
      <c r="F302" s="71"/>
      <c r="G302" s="76">
        <f t="shared" si="4"/>
        <v>-1</v>
      </c>
    </row>
    <row r="303" spans="2:7" ht="15.75">
      <c r="B303" s="166"/>
      <c r="C303" s="68" t="s">
        <v>368</v>
      </c>
      <c r="D303" s="69">
        <v>1362</v>
      </c>
      <c r="E303" s="71"/>
      <c r="F303" s="71"/>
      <c r="G303" s="76">
        <f t="shared" si="4"/>
        <v>-1</v>
      </c>
    </row>
    <row r="304" spans="2:7" ht="15.75">
      <c r="B304" s="166"/>
      <c r="C304" s="68" t="s">
        <v>371</v>
      </c>
      <c r="D304" s="69">
        <v>1380</v>
      </c>
      <c r="E304" s="71"/>
      <c r="F304" s="71"/>
      <c r="G304" s="76">
        <f t="shared" si="4"/>
        <v>-1</v>
      </c>
    </row>
    <row r="305" spans="2:7" ht="15.75">
      <c r="B305" s="166"/>
      <c r="C305" s="68" t="s">
        <v>373</v>
      </c>
      <c r="D305" s="69">
        <v>1393</v>
      </c>
      <c r="E305" s="71"/>
      <c r="F305" s="71"/>
      <c r="G305" s="76">
        <f t="shared" si="4"/>
        <v>-1</v>
      </c>
    </row>
    <row r="306" spans="2:7" ht="15.75">
      <c r="B306" s="166"/>
      <c r="C306" s="68" t="s">
        <v>379</v>
      </c>
      <c r="D306" s="69">
        <v>1464</v>
      </c>
      <c r="E306" s="71"/>
      <c r="F306" s="71"/>
      <c r="G306" s="76">
        <f t="shared" si="4"/>
        <v>-1</v>
      </c>
    </row>
    <row r="307" spans="2:7" ht="15.75">
      <c r="B307" s="166"/>
      <c r="C307" s="68" t="s">
        <v>376</v>
      </c>
      <c r="D307" s="69">
        <v>1746</v>
      </c>
      <c r="E307" s="71"/>
      <c r="F307" s="71"/>
      <c r="G307" s="76">
        <f t="shared" si="4"/>
        <v>-1</v>
      </c>
    </row>
    <row r="308" spans="2:7" ht="15.75">
      <c r="B308" s="166"/>
      <c r="C308" s="68" t="s">
        <v>372</v>
      </c>
      <c r="D308" s="69">
        <v>2016</v>
      </c>
      <c r="E308" s="71"/>
      <c r="F308" s="71"/>
      <c r="G308" s="76">
        <f t="shared" si="4"/>
        <v>-1</v>
      </c>
    </row>
    <row r="309" spans="2:7" ht="15.75">
      <c r="B309" s="166"/>
      <c r="C309" s="68" t="s">
        <v>375</v>
      </c>
      <c r="D309" s="69">
        <v>3020</v>
      </c>
      <c r="E309" s="71"/>
      <c r="F309" s="71"/>
      <c r="G309" s="76">
        <f t="shared" si="4"/>
        <v>-1</v>
      </c>
    </row>
    <row r="310" spans="2:7" ht="15.75">
      <c r="B310" s="166"/>
      <c r="C310" s="68" t="s">
        <v>370</v>
      </c>
      <c r="D310" s="69">
        <v>3230</v>
      </c>
      <c r="E310" s="71"/>
      <c r="F310" s="71"/>
      <c r="G310" s="76">
        <f t="shared" si="4"/>
        <v>-1</v>
      </c>
    </row>
    <row r="311" spans="2:7" ht="15.75">
      <c r="B311" s="167"/>
      <c r="C311" s="68" t="s">
        <v>378</v>
      </c>
      <c r="D311" s="69">
        <v>4070</v>
      </c>
      <c r="E311" s="71"/>
      <c r="F311" s="71"/>
      <c r="G311" s="76">
        <f t="shared" si="4"/>
        <v>-1</v>
      </c>
    </row>
    <row r="312" spans="2:7" ht="15.75">
      <c r="B312" s="165" t="s">
        <v>424</v>
      </c>
      <c r="C312" s="5" t="s">
        <v>14</v>
      </c>
      <c r="D312" s="8">
        <v>23645</v>
      </c>
      <c r="E312" s="65" t="e">
        <f>#REF!</f>
        <v>#REF!</v>
      </c>
      <c r="F312" s="66" t="e">
        <f>D312/E312*100%</f>
        <v>#REF!</v>
      </c>
      <c r="G312" s="67" t="e">
        <f t="shared" si="4"/>
        <v>#REF!</v>
      </c>
    </row>
    <row r="313" spans="2:7" ht="15.75">
      <c r="B313" s="166"/>
      <c r="C313" s="68" t="s">
        <v>36</v>
      </c>
      <c r="D313" s="84">
        <v>190</v>
      </c>
      <c r="E313" s="71"/>
      <c r="F313" s="71"/>
      <c r="G313" s="76">
        <f t="shared" si="4"/>
        <v>-1</v>
      </c>
    </row>
    <row r="314" spans="2:7" ht="15.75">
      <c r="B314" s="166"/>
      <c r="C314" s="68" t="s">
        <v>18</v>
      </c>
      <c r="D314" s="84">
        <v>344</v>
      </c>
      <c r="E314" s="71"/>
      <c r="F314" s="71"/>
      <c r="G314" s="76">
        <f t="shared" si="4"/>
        <v>-1</v>
      </c>
    </row>
    <row r="315" spans="2:7" ht="15.75">
      <c r="B315" s="166"/>
      <c r="C315" s="68" t="s">
        <v>35</v>
      </c>
      <c r="D315" s="84">
        <v>352</v>
      </c>
      <c r="E315" s="71"/>
      <c r="F315" s="71"/>
      <c r="G315" s="76">
        <f t="shared" si="4"/>
        <v>-1</v>
      </c>
    </row>
    <row r="316" spans="2:7" ht="15.75">
      <c r="B316" s="166"/>
      <c r="C316" s="68" t="s">
        <v>32</v>
      </c>
      <c r="D316" s="84">
        <v>376</v>
      </c>
      <c r="E316" s="71"/>
      <c r="F316" s="71"/>
      <c r="G316" s="76">
        <f t="shared" si="4"/>
        <v>-1</v>
      </c>
    </row>
    <row r="317" spans="2:7" ht="15.75">
      <c r="B317" s="166"/>
      <c r="C317" s="68" t="s">
        <v>33</v>
      </c>
      <c r="D317" s="84">
        <v>455</v>
      </c>
      <c r="E317" s="71"/>
      <c r="F317" s="71"/>
      <c r="G317" s="76">
        <f t="shared" si="4"/>
        <v>-1</v>
      </c>
    </row>
    <row r="318" spans="2:7" ht="15.75">
      <c r="B318" s="166"/>
      <c r="C318" s="68" t="s">
        <v>20</v>
      </c>
      <c r="D318" s="84">
        <v>473</v>
      </c>
      <c r="E318" s="71"/>
      <c r="F318" s="71"/>
      <c r="G318" s="76">
        <f t="shared" si="4"/>
        <v>-1</v>
      </c>
    </row>
    <row r="319" spans="2:7" ht="15.75">
      <c r="B319" s="166"/>
      <c r="C319" s="68" t="s">
        <v>16</v>
      </c>
      <c r="D319" s="84">
        <v>500</v>
      </c>
      <c r="E319" s="71"/>
      <c r="F319" s="71"/>
      <c r="G319" s="76">
        <f t="shared" si="4"/>
        <v>-1</v>
      </c>
    </row>
    <row r="320" spans="2:7" ht="15.75">
      <c r="B320" s="166"/>
      <c r="C320" s="68" t="s">
        <v>34</v>
      </c>
      <c r="D320" s="84">
        <v>528</v>
      </c>
      <c r="E320" s="71"/>
      <c r="F320" s="71"/>
      <c r="G320" s="76">
        <f t="shared" si="4"/>
        <v>-1</v>
      </c>
    </row>
    <row r="321" spans="2:7" ht="15.75">
      <c r="B321" s="166"/>
      <c r="C321" s="68" t="s">
        <v>37</v>
      </c>
      <c r="D321" s="84">
        <v>556</v>
      </c>
      <c r="E321" s="71"/>
      <c r="F321" s="71"/>
      <c r="G321" s="76">
        <f t="shared" si="4"/>
        <v>-1</v>
      </c>
    </row>
    <row r="322" spans="2:7" ht="15.75">
      <c r="B322" s="166"/>
      <c r="C322" s="68" t="s">
        <v>31</v>
      </c>
      <c r="D322" s="84">
        <v>580</v>
      </c>
      <c r="E322" s="71"/>
      <c r="F322" s="71"/>
      <c r="G322" s="76">
        <f t="shared" si="4"/>
        <v>-1</v>
      </c>
    </row>
    <row r="323" spans="2:7" ht="15.75">
      <c r="B323" s="166"/>
      <c r="C323" s="68" t="s">
        <v>26</v>
      </c>
      <c r="D323" s="84">
        <v>606</v>
      </c>
      <c r="E323" s="71"/>
      <c r="F323" s="71"/>
      <c r="G323" s="76">
        <f t="shared" si="4"/>
        <v>-1</v>
      </c>
    </row>
    <row r="324" spans="2:7" ht="15.75">
      <c r="B324" s="166"/>
      <c r="C324" s="68" t="s">
        <v>28</v>
      </c>
      <c r="D324" s="84">
        <v>725</v>
      </c>
      <c r="E324" s="71"/>
      <c r="F324" s="71"/>
      <c r="G324" s="76">
        <f t="shared" si="4"/>
        <v>-1</v>
      </c>
    </row>
    <row r="325" spans="2:7" ht="15.75">
      <c r="B325" s="166"/>
      <c r="C325" s="68" t="s">
        <v>29</v>
      </c>
      <c r="D325" s="84">
        <v>824</v>
      </c>
      <c r="E325" s="71"/>
      <c r="F325" s="71"/>
      <c r="G325" s="76">
        <f t="shared" si="4"/>
        <v>-1</v>
      </c>
    </row>
    <row r="326" spans="2:7" ht="15.75">
      <c r="B326" s="166"/>
      <c r="C326" s="68" t="s">
        <v>15</v>
      </c>
      <c r="D326" s="84">
        <v>860</v>
      </c>
      <c r="E326" s="71"/>
      <c r="F326" s="71"/>
      <c r="G326" s="76">
        <f t="shared" si="4"/>
        <v>-1</v>
      </c>
    </row>
    <row r="327" spans="2:7" ht="15.75">
      <c r="B327" s="166"/>
      <c r="C327" s="68" t="s">
        <v>23</v>
      </c>
      <c r="D327" s="84">
        <v>1126</v>
      </c>
      <c r="E327" s="71"/>
      <c r="F327" s="71"/>
      <c r="G327" s="76">
        <f t="shared" si="4"/>
        <v>-1</v>
      </c>
    </row>
    <row r="328" spans="2:7" ht="15.75">
      <c r="B328" s="166"/>
      <c r="C328" s="68" t="s">
        <v>21</v>
      </c>
      <c r="D328" s="84">
        <v>1390</v>
      </c>
      <c r="E328" s="71"/>
      <c r="F328" s="71"/>
      <c r="G328" s="76">
        <f t="shared" si="4"/>
        <v>-1</v>
      </c>
    </row>
    <row r="329" spans="2:7" ht="15.75">
      <c r="B329" s="166"/>
      <c r="C329" s="68" t="s">
        <v>30</v>
      </c>
      <c r="D329" s="84">
        <v>1460</v>
      </c>
      <c r="E329" s="71"/>
      <c r="F329" s="71"/>
      <c r="G329" s="76">
        <f t="shared" si="4"/>
        <v>-1</v>
      </c>
    </row>
    <row r="330" spans="2:7" ht="15.75">
      <c r="B330" s="166"/>
      <c r="C330" s="68" t="s">
        <v>24</v>
      </c>
      <c r="D330" s="84">
        <v>1556</v>
      </c>
      <c r="E330" s="71"/>
      <c r="F330" s="71"/>
      <c r="G330" s="76">
        <f t="shared" si="4"/>
        <v>-1</v>
      </c>
    </row>
    <row r="331" spans="2:7" ht="15.75">
      <c r="B331" s="166"/>
      <c r="C331" s="68" t="s">
        <v>19</v>
      </c>
      <c r="D331" s="84">
        <v>1700</v>
      </c>
      <c r="E331" s="71"/>
      <c r="F331" s="71"/>
      <c r="G331" s="76">
        <f t="shared" si="4"/>
        <v>-1</v>
      </c>
    </row>
    <row r="332" spans="2:7" ht="15.75">
      <c r="B332" s="166"/>
      <c r="C332" s="68" t="s">
        <v>27</v>
      </c>
      <c r="D332" s="84">
        <v>1723</v>
      </c>
      <c r="E332" s="71"/>
      <c r="F332" s="71"/>
      <c r="G332" s="76">
        <f t="shared" si="4"/>
        <v>-1</v>
      </c>
    </row>
    <row r="333" spans="2:7" ht="15.75">
      <c r="B333" s="166"/>
      <c r="C333" s="68" t="s">
        <v>25</v>
      </c>
      <c r="D333" s="84">
        <v>2102</v>
      </c>
      <c r="E333" s="71"/>
      <c r="F333" s="71"/>
      <c r="G333" s="76">
        <f t="shared" si="4"/>
        <v>-1</v>
      </c>
    </row>
    <row r="334" spans="2:7" ht="15.75">
      <c r="B334" s="166"/>
      <c r="C334" s="68" t="s">
        <v>22</v>
      </c>
      <c r="D334" s="84">
        <v>2407</v>
      </c>
      <c r="E334" s="71"/>
      <c r="F334" s="71"/>
      <c r="G334" s="76">
        <f t="shared" si="4"/>
        <v>-1</v>
      </c>
    </row>
    <row r="335" spans="2:7" ht="15.75">
      <c r="B335" s="167"/>
      <c r="C335" s="68" t="s">
        <v>17</v>
      </c>
      <c r="D335" s="84">
        <v>2812</v>
      </c>
      <c r="E335" s="71"/>
      <c r="F335" s="71"/>
      <c r="G335" s="76">
        <f t="shared" si="4"/>
        <v>-1</v>
      </c>
    </row>
    <row r="336" spans="2:7" ht="15.75">
      <c r="B336" s="165" t="s">
        <v>431</v>
      </c>
      <c r="C336" s="27" t="s">
        <v>342</v>
      </c>
      <c r="D336" s="18">
        <v>28573</v>
      </c>
      <c r="E336" s="65" t="e">
        <f>#REF!</f>
        <v>#REF!</v>
      </c>
      <c r="F336" s="66" t="e">
        <f>D336/E336*100%</f>
        <v>#REF!</v>
      </c>
      <c r="G336" s="67" t="e">
        <f t="shared" si="4"/>
        <v>#REF!</v>
      </c>
    </row>
    <row r="337" spans="2:7" ht="15.75">
      <c r="B337" s="166"/>
      <c r="C337" s="68" t="s">
        <v>356</v>
      </c>
      <c r="D337" s="69">
        <v>284</v>
      </c>
      <c r="E337" s="71"/>
      <c r="F337" s="71"/>
      <c r="G337" s="76">
        <f t="shared" si="4"/>
        <v>-1</v>
      </c>
    </row>
    <row r="338" spans="2:7" ht="15.75">
      <c r="B338" s="166"/>
      <c r="C338" s="68" t="s">
        <v>360</v>
      </c>
      <c r="D338" s="69">
        <v>400</v>
      </c>
      <c r="E338" s="71"/>
      <c r="F338" s="71"/>
      <c r="G338" s="76">
        <f t="shared" si="4"/>
        <v>-1</v>
      </c>
    </row>
    <row r="339" spans="2:7" ht="15.75">
      <c r="B339" s="166"/>
      <c r="C339" s="68" t="s">
        <v>358</v>
      </c>
      <c r="D339" s="69">
        <v>446</v>
      </c>
      <c r="E339" s="71"/>
      <c r="F339" s="71"/>
      <c r="G339" s="76">
        <f t="shared" si="4"/>
        <v>-1</v>
      </c>
    </row>
    <row r="340" spans="2:7" ht="15.75">
      <c r="B340" s="166"/>
      <c r="C340" s="68" t="s">
        <v>355</v>
      </c>
      <c r="D340" s="69">
        <v>500</v>
      </c>
      <c r="E340" s="71"/>
      <c r="F340" s="71"/>
      <c r="G340" s="76">
        <f t="shared" si="4"/>
        <v>-1</v>
      </c>
    </row>
    <row r="341" spans="2:7" ht="15.75">
      <c r="B341" s="166"/>
      <c r="C341" s="68" t="s">
        <v>354</v>
      </c>
      <c r="D341" s="69">
        <v>536</v>
      </c>
      <c r="E341" s="71"/>
      <c r="F341" s="71"/>
      <c r="G341" s="76">
        <f t="shared" si="4"/>
        <v>-1</v>
      </c>
    </row>
    <row r="342" spans="2:7" ht="15.75">
      <c r="B342" s="166"/>
      <c r="C342" s="68" t="s">
        <v>353</v>
      </c>
      <c r="D342" s="69">
        <v>572</v>
      </c>
      <c r="E342" s="71"/>
      <c r="F342" s="71"/>
      <c r="G342" s="76">
        <f t="shared" si="4"/>
        <v>-1</v>
      </c>
    </row>
    <row r="343" spans="2:7" ht="15.75">
      <c r="B343" s="166"/>
      <c r="C343" s="68" t="s">
        <v>349</v>
      </c>
      <c r="D343" s="69">
        <v>644</v>
      </c>
      <c r="E343" s="71"/>
      <c r="F343" s="71"/>
      <c r="G343" s="76">
        <f t="shared" si="4"/>
        <v>-1</v>
      </c>
    </row>
    <row r="344" spans="2:7" ht="15.75">
      <c r="B344" s="166"/>
      <c r="C344" s="68" t="s">
        <v>363</v>
      </c>
      <c r="D344" s="69">
        <v>860</v>
      </c>
      <c r="E344" s="71"/>
      <c r="F344" s="71"/>
      <c r="G344" s="76">
        <f t="shared" si="4"/>
        <v>-1</v>
      </c>
    </row>
    <row r="345" spans="2:7" ht="15.75">
      <c r="B345" s="166"/>
      <c r="C345" s="68" t="s">
        <v>361</v>
      </c>
      <c r="D345" s="69">
        <v>862</v>
      </c>
      <c r="E345" s="71"/>
      <c r="F345" s="71"/>
      <c r="G345" s="76">
        <f t="shared" si="4"/>
        <v>-1</v>
      </c>
    </row>
    <row r="346" spans="2:7" ht="15.75">
      <c r="B346" s="166"/>
      <c r="C346" s="68" t="s">
        <v>352</v>
      </c>
      <c r="D346" s="69">
        <v>1020</v>
      </c>
      <c r="E346" s="71"/>
      <c r="F346" s="71"/>
      <c r="G346" s="76">
        <f t="shared" si="4"/>
        <v>-1</v>
      </c>
    </row>
    <row r="347" spans="2:7" ht="15.75">
      <c r="B347" s="166"/>
      <c r="C347" s="68" t="s">
        <v>351</v>
      </c>
      <c r="D347" s="69">
        <v>1040</v>
      </c>
      <c r="E347" s="71"/>
      <c r="F347" s="71"/>
      <c r="G347" s="76">
        <f t="shared" si="4"/>
        <v>-1</v>
      </c>
    </row>
    <row r="348" spans="2:7" ht="15.75">
      <c r="B348" s="166"/>
      <c r="C348" s="68" t="s">
        <v>359</v>
      </c>
      <c r="D348" s="69">
        <v>1120</v>
      </c>
      <c r="E348" s="71"/>
      <c r="F348" s="71"/>
      <c r="G348" s="76">
        <f t="shared" ref="G348:G411" si="5">F348-100%</f>
        <v>-1</v>
      </c>
    </row>
    <row r="349" spans="2:7" ht="15.75">
      <c r="B349" s="166"/>
      <c r="C349" s="68" t="s">
        <v>344</v>
      </c>
      <c r="D349" s="69">
        <v>1186</v>
      </c>
      <c r="E349" s="71"/>
      <c r="F349" s="71"/>
      <c r="G349" s="76">
        <f t="shared" si="5"/>
        <v>-1</v>
      </c>
    </row>
    <row r="350" spans="2:7" ht="15.75">
      <c r="B350" s="166"/>
      <c r="C350" s="68" t="s">
        <v>343</v>
      </c>
      <c r="D350" s="69">
        <v>1270</v>
      </c>
      <c r="E350" s="71"/>
      <c r="F350" s="71"/>
      <c r="G350" s="76">
        <f t="shared" si="5"/>
        <v>-1</v>
      </c>
    </row>
    <row r="351" spans="2:7" ht="15.75">
      <c r="B351" s="166"/>
      <c r="C351" s="68" t="s">
        <v>364</v>
      </c>
      <c r="D351" s="69">
        <v>1270</v>
      </c>
      <c r="E351" s="71"/>
      <c r="F351" s="71"/>
      <c r="G351" s="76">
        <f t="shared" si="5"/>
        <v>-1</v>
      </c>
    </row>
    <row r="352" spans="2:7" ht="15.75">
      <c r="B352" s="166"/>
      <c r="C352" s="68" t="s">
        <v>345</v>
      </c>
      <c r="D352" s="69">
        <v>1350</v>
      </c>
      <c r="E352" s="71"/>
      <c r="F352" s="71"/>
      <c r="G352" s="76">
        <f t="shared" si="5"/>
        <v>-1</v>
      </c>
    </row>
    <row r="353" spans="2:7" ht="15.75">
      <c r="B353" s="166"/>
      <c r="C353" s="68" t="s">
        <v>350</v>
      </c>
      <c r="D353" s="69">
        <v>1370</v>
      </c>
      <c r="E353" s="71"/>
      <c r="F353" s="71"/>
      <c r="G353" s="76">
        <f t="shared" si="5"/>
        <v>-1</v>
      </c>
    </row>
    <row r="354" spans="2:7" ht="15.75">
      <c r="B354" s="166"/>
      <c r="C354" s="68" t="s">
        <v>346</v>
      </c>
      <c r="D354" s="69">
        <v>1539</v>
      </c>
      <c r="E354" s="71"/>
      <c r="F354" s="71"/>
      <c r="G354" s="76">
        <f t="shared" si="5"/>
        <v>-1</v>
      </c>
    </row>
    <row r="355" spans="2:7" ht="15.75">
      <c r="B355" s="166"/>
      <c r="C355" s="68" t="s">
        <v>348</v>
      </c>
      <c r="D355" s="69">
        <v>2004</v>
      </c>
      <c r="E355" s="71"/>
      <c r="F355" s="71"/>
      <c r="G355" s="76">
        <f t="shared" si="5"/>
        <v>-1</v>
      </c>
    </row>
    <row r="356" spans="2:7" ht="15.75">
      <c r="B356" s="166"/>
      <c r="C356" s="68" t="s">
        <v>347</v>
      </c>
      <c r="D356" s="69">
        <v>2531</v>
      </c>
      <c r="E356" s="71"/>
      <c r="F356" s="71"/>
      <c r="G356" s="76">
        <f t="shared" si="5"/>
        <v>-1</v>
      </c>
    </row>
    <row r="357" spans="2:7" ht="15.75">
      <c r="B357" s="166"/>
      <c r="C357" s="68" t="s">
        <v>357</v>
      </c>
      <c r="D357" s="69">
        <v>2869</v>
      </c>
      <c r="E357" s="71"/>
      <c r="F357" s="71"/>
      <c r="G357" s="76">
        <f t="shared" si="5"/>
        <v>-1</v>
      </c>
    </row>
    <row r="358" spans="2:7" ht="15.75">
      <c r="B358" s="167"/>
      <c r="C358" s="68" t="s">
        <v>362</v>
      </c>
      <c r="D358" s="69">
        <v>4900</v>
      </c>
      <c r="E358" s="71"/>
      <c r="F358" s="71"/>
      <c r="G358" s="76">
        <f t="shared" si="5"/>
        <v>-1</v>
      </c>
    </row>
    <row r="359" spans="2:7" ht="15.75">
      <c r="B359" s="165" t="s">
        <v>439</v>
      </c>
      <c r="C359" s="5" t="s">
        <v>227</v>
      </c>
      <c r="D359" s="18">
        <v>29206</v>
      </c>
      <c r="E359" s="65" t="e">
        <f>#REF!</f>
        <v>#REF!</v>
      </c>
      <c r="F359" s="73" t="e">
        <f>D359/E359*100%</f>
        <v>#REF!</v>
      </c>
      <c r="G359" s="74" t="e">
        <f t="shared" si="5"/>
        <v>#REF!</v>
      </c>
    </row>
    <row r="360" spans="2:7" ht="15.75">
      <c r="B360" s="166"/>
      <c r="C360" s="68" t="s">
        <v>228</v>
      </c>
      <c r="D360" s="69">
        <v>86</v>
      </c>
      <c r="E360" s="71"/>
      <c r="F360" s="71"/>
      <c r="G360" s="76">
        <f t="shared" si="5"/>
        <v>-1</v>
      </c>
    </row>
    <row r="361" spans="2:7" ht="15.75">
      <c r="B361" s="166"/>
      <c r="C361" s="68" t="s">
        <v>230</v>
      </c>
      <c r="D361" s="69">
        <v>2622</v>
      </c>
      <c r="E361" s="71"/>
      <c r="F361" s="71"/>
      <c r="G361" s="76">
        <f t="shared" si="5"/>
        <v>-1</v>
      </c>
    </row>
    <row r="362" spans="2:7" ht="15.75">
      <c r="B362" s="166"/>
      <c r="C362" s="68" t="s">
        <v>233</v>
      </c>
      <c r="D362" s="69">
        <v>5066</v>
      </c>
      <c r="E362" s="71"/>
      <c r="F362" s="71"/>
      <c r="G362" s="76">
        <f t="shared" si="5"/>
        <v>-1</v>
      </c>
    </row>
    <row r="363" spans="2:7" ht="15.75">
      <c r="B363" s="166"/>
      <c r="C363" s="68" t="s">
        <v>231</v>
      </c>
      <c r="D363" s="69">
        <v>6446</v>
      </c>
      <c r="E363" s="71"/>
      <c r="F363" s="71"/>
      <c r="G363" s="76">
        <f t="shared" si="5"/>
        <v>-1</v>
      </c>
    </row>
    <row r="364" spans="2:7" ht="15.75">
      <c r="B364" s="166"/>
      <c r="C364" s="68" t="s">
        <v>229</v>
      </c>
      <c r="D364" s="69">
        <v>6662</v>
      </c>
      <c r="E364" s="71"/>
      <c r="F364" s="71"/>
      <c r="G364" s="76">
        <f t="shared" si="5"/>
        <v>-1</v>
      </c>
    </row>
    <row r="365" spans="2:7" ht="15.75">
      <c r="B365" s="167"/>
      <c r="C365" s="68" t="s">
        <v>232</v>
      </c>
      <c r="D365" s="69">
        <v>8324</v>
      </c>
      <c r="E365" s="71"/>
      <c r="F365" s="71"/>
      <c r="G365" s="76">
        <f t="shared" si="5"/>
        <v>-1</v>
      </c>
    </row>
    <row r="366" spans="2:7" ht="15.75">
      <c r="B366" s="165" t="s">
        <v>465</v>
      </c>
      <c r="C366" s="5" t="s">
        <v>188</v>
      </c>
      <c r="D366" s="18">
        <v>38253</v>
      </c>
      <c r="E366" s="65" t="e">
        <f>#REF!</f>
        <v>#REF!</v>
      </c>
      <c r="F366" s="73" t="e">
        <f>D366/E366*100%</f>
        <v>#REF!</v>
      </c>
      <c r="G366" s="74" t="e">
        <f t="shared" si="5"/>
        <v>#REF!</v>
      </c>
    </row>
    <row r="367" spans="2:7" ht="15.75">
      <c r="B367" s="166"/>
      <c r="C367" s="68" t="s">
        <v>193</v>
      </c>
      <c r="D367" s="69">
        <v>1562</v>
      </c>
      <c r="E367" s="71"/>
      <c r="F367" s="71"/>
      <c r="G367" s="76">
        <f t="shared" si="5"/>
        <v>-1</v>
      </c>
    </row>
    <row r="368" spans="2:7" ht="15.75">
      <c r="B368" s="166"/>
      <c r="C368" s="68" t="s">
        <v>194</v>
      </c>
      <c r="D368" s="69">
        <v>1830</v>
      </c>
      <c r="E368" s="71"/>
      <c r="F368" s="71"/>
      <c r="G368" s="76">
        <f t="shared" si="5"/>
        <v>-1</v>
      </c>
    </row>
    <row r="369" spans="2:7" ht="15.75">
      <c r="B369" s="166"/>
      <c r="C369" s="68" t="s">
        <v>191</v>
      </c>
      <c r="D369" s="69">
        <v>4292</v>
      </c>
      <c r="E369" s="71"/>
      <c r="F369" s="71"/>
      <c r="G369" s="76">
        <f t="shared" si="5"/>
        <v>-1</v>
      </c>
    </row>
    <row r="370" spans="2:7" ht="15.75">
      <c r="B370" s="166"/>
      <c r="C370" s="68" t="s">
        <v>196</v>
      </c>
      <c r="D370" s="69">
        <v>4820</v>
      </c>
      <c r="E370" s="71"/>
      <c r="F370" s="71"/>
      <c r="G370" s="76">
        <f t="shared" si="5"/>
        <v>-1</v>
      </c>
    </row>
    <row r="371" spans="2:7" ht="15.75">
      <c r="B371" s="166"/>
      <c r="C371" s="68" t="s">
        <v>190</v>
      </c>
      <c r="D371" s="69">
        <v>4836</v>
      </c>
      <c r="E371" s="71"/>
      <c r="F371" s="71"/>
      <c r="G371" s="76">
        <f t="shared" si="5"/>
        <v>-1</v>
      </c>
    </row>
    <row r="372" spans="2:7" ht="15.75">
      <c r="B372" s="166"/>
      <c r="C372" s="68" t="s">
        <v>195</v>
      </c>
      <c r="D372" s="69">
        <v>6000</v>
      </c>
      <c r="E372" s="71"/>
      <c r="F372" s="71"/>
      <c r="G372" s="76">
        <f t="shared" si="5"/>
        <v>-1</v>
      </c>
    </row>
    <row r="373" spans="2:7" ht="15.75">
      <c r="B373" s="166"/>
      <c r="C373" s="68" t="s">
        <v>189</v>
      </c>
      <c r="D373" s="69">
        <v>6359</v>
      </c>
      <c r="E373" s="71"/>
      <c r="F373" s="71"/>
      <c r="G373" s="76">
        <f t="shared" si="5"/>
        <v>-1</v>
      </c>
    </row>
    <row r="374" spans="2:7" ht="15.75">
      <c r="B374" s="167"/>
      <c r="C374" s="68" t="s">
        <v>192</v>
      </c>
      <c r="D374" s="69">
        <v>8554</v>
      </c>
      <c r="E374" s="71"/>
      <c r="F374" s="71"/>
      <c r="G374" s="76">
        <f t="shared" si="5"/>
        <v>-1</v>
      </c>
    </row>
    <row r="375" spans="2:7" ht="15.75">
      <c r="B375" s="165" t="s">
        <v>484</v>
      </c>
      <c r="C375" s="5" t="s">
        <v>440</v>
      </c>
      <c r="D375" s="18">
        <v>39943</v>
      </c>
      <c r="E375" s="65" t="e">
        <f>#REF!</f>
        <v>#REF!</v>
      </c>
      <c r="F375" s="73" t="e">
        <f>D375/E375*100%</f>
        <v>#REF!</v>
      </c>
      <c r="G375" s="74" t="e">
        <f t="shared" si="5"/>
        <v>#REF!</v>
      </c>
    </row>
    <row r="376" spans="2:7" ht="15.75">
      <c r="B376" s="166"/>
      <c r="C376" s="68" t="s">
        <v>464</v>
      </c>
      <c r="D376" s="69">
        <v>547</v>
      </c>
      <c r="E376" s="71"/>
      <c r="F376" s="71"/>
      <c r="G376" s="76">
        <f t="shared" si="5"/>
        <v>-1</v>
      </c>
    </row>
    <row r="377" spans="2:7" ht="15.75">
      <c r="B377" s="166"/>
      <c r="C377" s="68" t="s">
        <v>448</v>
      </c>
      <c r="D377" s="69">
        <v>600</v>
      </c>
      <c r="E377" s="71"/>
      <c r="F377" s="71"/>
      <c r="G377" s="76">
        <f t="shared" si="5"/>
        <v>-1</v>
      </c>
    </row>
    <row r="378" spans="2:7" ht="15.75">
      <c r="B378" s="166"/>
      <c r="C378" s="68" t="s">
        <v>463</v>
      </c>
      <c r="D378" s="69">
        <v>728</v>
      </c>
      <c r="E378" s="71"/>
      <c r="F378" s="71"/>
      <c r="G378" s="76">
        <f t="shared" si="5"/>
        <v>-1</v>
      </c>
    </row>
    <row r="379" spans="2:7" ht="15.75">
      <c r="B379" s="166"/>
      <c r="C379" s="68" t="s">
        <v>441</v>
      </c>
      <c r="D379" s="69">
        <v>870</v>
      </c>
      <c r="E379" s="71"/>
      <c r="F379" s="71"/>
      <c r="G379" s="76">
        <f t="shared" si="5"/>
        <v>-1</v>
      </c>
    </row>
    <row r="380" spans="2:7" ht="15.75">
      <c r="B380" s="166"/>
      <c r="C380" s="68" t="s">
        <v>445</v>
      </c>
      <c r="D380" s="69">
        <v>1016</v>
      </c>
      <c r="E380" s="71"/>
      <c r="F380" s="71"/>
      <c r="G380" s="76">
        <f t="shared" si="5"/>
        <v>-1</v>
      </c>
    </row>
    <row r="381" spans="2:7" ht="15.75">
      <c r="B381" s="166"/>
      <c r="C381" s="68" t="s">
        <v>458</v>
      </c>
      <c r="D381" s="69">
        <v>1016</v>
      </c>
      <c r="E381" s="71"/>
      <c r="F381" s="71"/>
      <c r="G381" s="76">
        <f t="shared" si="5"/>
        <v>-1</v>
      </c>
    </row>
    <row r="382" spans="2:7" ht="15.75">
      <c r="B382" s="166"/>
      <c r="C382" s="68" t="s">
        <v>459</v>
      </c>
      <c r="D382" s="69">
        <v>1024</v>
      </c>
      <c r="E382" s="71"/>
      <c r="F382" s="71"/>
      <c r="G382" s="76">
        <f t="shared" si="5"/>
        <v>-1</v>
      </c>
    </row>
    <row r="383" spans="2:7" ht="15.75">
      <c r="B383" s="166"/>
      <c r="C383" s="68" t="s">
        <v>457</v>
      </c>
      <c r="D383" s="69">
        <v>1026</v>
      </c>
      <c r="E383" s="71"/>
      <c r="F383" s="71"/>
      <c r="G383" s="76">
        <f t="shared" si="5"/>
        <v>-1</v>
      </c>
    </row>
    <row r="384" spans="2:7" ht="15.75">
      <c r="B384" s="166"/>
      <c r="C384" s="68" t="s">
        <v>460</v>
      </c>
      <c r="D384" s="69">
        <v>1042</v>
      </c>
      <c r="E384" s="71"/>
      <c r="F384" s="71"/>
      <c r="G384" s="76">
        <f t="shared" si="5"/>
        <v>-1</v>
      </c>
    </row>
    <row r="385" spans="2:7" ht="15.75">
      <c r="B385" s="166"/>
      <c r="C385" s="68" t="s">
        <v>450</v>
      </c>
      <c r="D385" s="69">
        <v>1060</v>
      </c>
      <c r="E385" s="71"/>
      <c r="F385" s="71"/>
      <c r="G385" s="76">
        <f t="shared" si="5"/>
        <v>-1</v>
      </c>
    </row>
    <row r="386" spans="2:7" ht="15.75">
      <c r="B386" s="166"/>
      <c r="C386" s="68" t="s">
        <v>442</v>
      </c>
      <c r="D386" s="69">
        <v>1082</v>
      </c>
      <c r="E386" s="71"/>
      <c r="F386" s="71"/>
      <c r="G386" s="76">
        <f t="shared" si="5"/>
        <v>-1</v>
      </c>
    </row>
    <row r="387" spans="2:7" ht="15.75">
      <c r="B387" s="166"/>
      <c r="C387" s="68" t="s">
        <v>456</v>
      </c>
      <c r="D387" s="69">
        <v>1218</v>
      </c>
      <c r="E387" s="71"/>
      <c r="F387" s="71"/>
      <c r="G387" s="76">
        <f t="shared" si="5"/>
        <v>-1</v>
      </c>
    </row>
    <row r="388" spans="2:7" ht="15.75">
      <c r="B388" s="166"/>
      <c r="C388" s="68" t="s">
        <v>451</v>
      </c>
      <c r="D388" s="69">
        <v>1248</v>
      </c>
      <c r="E388" s="71"/>
      <c r="F388" s="71"/>
      <c r="G388" s="76">
        <f t="shared" si="5"/>
        <v>-1</v>
      </c>
    </row>
    <row r="389" spans="2:7" ht="15.75">
      <c r="B389" s="166"/>
      <c r="C389" s="68" t="s">
        <v>447</v>
      </c>
      <c r="D389" s="69">
        <v>1272</v>
      </c>
      <c r="E389" s="71"/>
      <c r="F389" s="71"/>
      <c r="G389" s="76">
        <f t="shared" si="5"/>
        <v>-1</v>
      </c>
    </row>
    <row r="390" spans="2:7" ht="15.75">
      <c r="B390" s="166"/>
      <c r="C390" s="68" t="s">
        <v>455</v>
      </c>
      <c r="D390" s="69">
        <v>1284</v>
      </c>
      <c r="E390" s="71"/>
      <c r="F390" s="71"/>
      <c r="G390" s="76">
        <f t="shared" si="5"/>
        <v>-1</v>
      </c>
    </row>
    <row r="391" spans="2:7" ht="15.75">
      <c r="B391" s="166"/>
      <c r="C391" s="68" t="s">
        <v>454</v>
      </c>
      <c r="D391" s="69">
        <v>1446</v>
      </c>
      <c r="E391" s="71"/>
      <c r="F391" s="71"/>
      <c r="G391" s="76">
        <f t="shared" si="5"/>
        <v>-1</v>
      </c>
    </row>
    <row r="392" spans="2:7" ht="15.75">
      <c r="B392" s="166"/>
      <c r="C392" s="68" t="s">
        <v>444</v>
      </c>
      <c r="D392" s="69">
        <v>1670</v>
      </c>
      <c r="E392" s="71"/>
      <c r="F392" s="71"/>
      <c r="G392" s="76">
        <f t="shared" si="5"/>
        <v>-1</v>
      </c>
    </row>
    <row r="393" spans="2:7" ht="15.75">
      <c r="B393" s="166"/>
      <c r="C393" s="68" t="s">
        <v>461</v>
      </c>
      <c r="D393" s="69">
        <v>1888</v>
      </c>
      <c r="E393" s="71"/>
      <c r="F393" s="71"/>
      <c r="G393" s="76">
        <f t="shared" si="5"/>
        <v>-1</v>
      </c>
    </row>
    <row r="394" spans="2:7" ht="15.75">
      <c r="B394" s="166"/>
      <c r="C394" s="68" t="s">
        <v>453</v>
      </c>
      <c r="D394" s="69">
        <v>1932</v>
      </c>
      <c r="E394" s="71"/>
      <c r="F394" s="71"/>
      <c r="G394" s="76">
        <f t="shared" si="5"/>
        <v>-1</v>
      </c>
    </row>
    <row r="395" spans="2:7" ht="15.75">
      <c r="B395" s="166"/>
      <c r="C395" s="68" t="s">
        <v>446</v>
      </c>
      <c r="D395" s="69">
        <v>2246</v>
      </c>
      <c r="E395" s="71"/>
      <c r="F395" s="71"/>
      <c r="G395" s="76">
        <f t="shared" si="5"/>
        <v>-1</v>
      </c>
    </row>
    <row r="396" spans="2:7" ht="15.75">
      <c r="B396" s="166"/>
      <c r="C396" s="68" t="s">
        <v>449</v>
      </c>
      <c r="D396" s="69">
        <v>2344</v>
      </c>
      <c r="E396" s="71"/>
      <c r="F396" s="71"/>
      <c r="G396" s="76">
        <f t="shared" si="5"/>
        <v>-1</v>
      </c>
    </row>
    <row r="397" spans="2:7" ht="15.75">
      <c r="B397" s="166"/>
      <c r="C397" s="68" t="s">
        <v>462</v>
      </c>
      <c r="D397" s="69">
        <v>3148</v>
      </c>
      <c r="E397" s="71"/>
      <c r="F397" s="71"/>
      <c r="G397" s="76">
        <f t="shared" si="5"/>
        <v>-1</v>
      </c>
    </row>
    <row r="398" spans="2:7" ht="15.75">
      <c r="B398" s="166"/>
      <c r="C398" s="68" t="s">
        <v>443</v>
      </c>
      <c r="D398" s="69">
        <v>4468</v>
      </c>
      <c r="E398" s="71"/>
      <c r="F398" s="71"/>
      <c r="G398" s="76">
        <f t="shared" si="5"/>
        <v>-1</v>
      </c>
    </row>
    <row r="399" spans="2:7" ht="15.75">
      <c r="B399" s="167"/>
      <c r="C399" s="68" t="s">
        <v>452</v>
      </c>
      <c r="D399" s="69">
        <v>5768</v>
      </c>
      <c r="E399" s="71"/>
      <c r="F399" s="71"/>
      <c r="G399" s="76">
        <f t="shared" si="5"/>
        <v>-1</v>
      </c>
    </row>
    <row r="400" spans="2:7" ht="15.75">
      <c r="B400" s="165" t="s">
        <v>499</v>
      </c>
      <c r="C400" s="5" t="s">
        <v>143</v>
      </c>
      <c r="D400" s="18">
        <v>42078</v>
      </c>
      <c r="E400" s="65" t="e">
        <f>#REF!</f>
        <v>#REF!</v>
      </c>
      <c r="F400" s="66" t="e">
        <f>D400/E400*100%</f>
        <v>#REF!</v>
      </c>
      <c r="G400" s="67" t="e">
        <f t="shared" si="5"/>
        <v>#REF!</v>
      </c>
    </row>
    <row r="401" spans="2:7" ht="15.75">
      <c r="B401" s="166"/>
      <c r="C401" s="68" t="s">
        <v>160</v>
      </c>
      <c r="D401" s="69">
        <v>370</v>
      </c>
      <c r="E401" s="71"/>
      <c r="F401" s="71"/>
      <c r="G401" s="76">
        <f t="shared" si="5"/>
        <v>-1</v>
      </c>
    </row>
    <row r="402" spans="2:7" ht="15.75">
      <c r="B402" s="166"/>
      <c r="C402" s="68" t="s">
        <v>151</v>
      </c>
      <c r="D402" s="69">
        <v>1014</v>
      </c>
      <c r="E402" s="71"/>
      <c r="F402" s="71"/>
      <c r="G402" s="76">
        <f t="shared" si="5"/>
        <v>-1</v>
      </c>
    </row>
    <row r="403" spans="2:7" ht="15.75">
      <c r="B403" s="166"/>
      <c r="C403" s="68" t="s">
        <v>145</v>
      </c>
      <c r="D403" s="69">
        <v>1106</v>
      </c>
      <c r="E403" s="71"/>
      <c r="F403" s="71"/>
      <c r="G403" s="76">
        <f t="shared" si="5"/>
        <v>-1</v>
      </c>
    </row>
    <row r="404" spans="2:7" ht="15.75">
      <c r="B404" s="166"/>
      <c r="C404" s="68" t="s">
        <v>158</v>
      </c>
      <c r="D404" s="69">
        <v>1236</v>
      </c>
      <c r="E404" s="71"/>
      <c r="F404" s="71"/>
      <c r="G404" s="76">
        <f t="shared" si="5"/>
        <v>-1</v>
      </c>
    </row>
    <row r="405" spans="2:7" ht="15.75">
      <c r="B405" s="166"/>
      <c r="C405" s="68" t="s">
        <v>157</v>
      </c>
      <c r="D405" s="69">
        <v>1398</v>
      </c>
      <c r="E405" s="71"/>
      <c r="F405" s="71"/>
      <c r="G405" s="76">
        <f t="shared" si="5"/>
        <v>-1</v>
      </c>
    </row>
    <row r="406" spans="2:7" ht="15.75">
      <c r="B406" s="166"/>
      <c r="C406" s="68" t="s">
        <v>152</v>
      </c>
      <c r="D406" s="69">
        <v>1446</v>
      </c>
      <c r="E406" s="71"/>
      <c r="F406" s="71"/>
      <c r="G406" s="76">
        <f t="shared" si="5"/>
        <v>-1</v>
      </c>
    </row>
    <row r="407" spans="2:7" ht="15.75">
      <c r="B407" s="166"/>
      <c r="C407" s="68" t="s">
        <v>150</v>
      </c>
      <c r="D407" s="69">
        <v>1598</v>
      </c>
      <c r="E407" s="71"/>
      <c r="F407" s="71"/>
      <c r="G407" s="76">
        <f t="shared" si="5"/>
        <v>-1</v>
      </c>
    </row>
    <row r="408" spans="2:7" ht="15.75">
      <c r="B408" s="166"/>
      <c r="C408" s="68" t="s">
        <v>148</v>
      </c>
      <c r="D408" s="69">
        <v>1860</v>
      </c>
      <c r="E408" s="71"/>
      <c r="F408" s="71"/>
      <c r="G408" s="76">
        <f t="shared" si="5"/>
        <v>-1</v>
      </c>
    </row>
    <row r="409" spans="2:7" ht="15.75">
      <c r="B409" s="166"/>
      <c r="C409" s="68" t="s">
        <v>154</v>
      </c>
      <c r="D409" s="69">
        <v>2041</v>
      </c>
      <c r="E409" s="71"/>
      <c r="F409" s="71"/>
      <c r="G409" s="76">
        <f t="shared" si="5"/>
        <v>-1</v>
      </c>
    </row>
    <row r="410" spans="2:7" ht="15.75">
      <c r="B410" s="166"/>
      <c r="C410" s="68" t="s">
        <v>155</v>
      </c>
      <c r="D410" s="69">
        <v>2136</v>
      </c>
      <c r="E410" s="71"/>
      <c r="F410" s="71"/>
      <c r="G410" s="76">
        <f t="shared" si="5"/>
        <v>-1</v>
      </c>
    </row>
    <row r="411" spans="2:7" ht="15.75">
      <c r="B411" s="166"/>
      <c r="C411" s="68" t="s">
        <v>146</v>
      </c>
      <c r="D411" s="69">
        <v>2262</v>
      </c>
      <c r="E411" s="71"/>
      <c r="F411" s="71"/>
      <c r="G411" s="76">
        <f t="shared" si="5"/>
        <v>-1</v>
      </c>
    </row>
    <row r="412" spans="2:7" ht="15.75">
      <c r="B412" s="166"/>
      <c r="C412" s="68" t="s">
        <v>149</v>
      </c>
      <c r="D412" s="69">
        <v>2388</v>
      </c>
      <c r="E412" s="71"/>
      <c r="F412" s="71"/>
      <c r="G412" s="76">
        <f t="shared" ref="G412:G475" si="6">F412-100%</f>
        <v>-1</v>
      </c>
    </row>
    <row r="413" spans="2:7" ht="15.75">
      <c r="B413" s="166"/>
      <c r="C413" s="68" t="s">
        <v>156</v>
      </c>
      <c r="D413" s="69">
        <v>2406</v>
      </c>
      <c r="E413" s="71"/>
      <c r="F413" s="71"/>
      <c r="G413" s="76">
        <f t="shared" si="6"/>
        <v>-1</v>
      </c>
    </row>
    <row r="414" spans="2:7" ht="15.75">
      <c r="B414" s="166"/>
      <c r="C414" s="68" t="s">
        <v>144</v>
      </c>
      <c r="D414" s="69">
        <v>3040</v>
      </c>
      <c r="E414" s="71"/>
      <c r="F414" s="71"/>
      <c r="G414" s="76">
        <f t="shared" si="6"/>
        <v>-1</v>
      </c>
    </row>
    <row r="415" spans="2:7" ht="15.75">
      <c r="B415" s="166"/>
      <c r="C415" s="68" t="s">
        <v>147</v>
      </c>
      <c r="D415" s="69">
        <v>4208</v>
      </c>
      <c r="E415" s="71"/>
      <c r="F415" s="71"/>
      <c r="G415" s="76">
        <f t="shared" si="6"/>
        <v>-1</v>
      </c>
    </row>
    <row r="416" spans="2:7" ht="15.75">
      <c r="B416" s="166"/>
      <c r="C416" s="68" t="s">
        <v>153</v>
      </c>
      <c r="D416" s="69">
        <v>5886</v>
      </c>
      <c r="E416" s="71"/>
      <c r="F416" s="71"/>
      <c r="G416" s="76">
        <f t="shared" si="6"/>
        <v>-1</v>
      </c>
    </row>
    <row r="417" spans="2:7" ht="15.75">
      <c r="B417" s="167"/>
      <c r="C417" s="68" t="s">
        <v>159</v>
      </c>
      <c r="D417" s="69">
        <v>7683</v>
      </c>
      <c r="E417" s="71"/>
      <c r="F417" s="71"/>
      <c r="G417" s="76">
        <f t="shared" si="6"/>
        <v>-1</v>
      </c>
    </row>
    <row r="418" spans="2:7" ht="15.75">
      <c r="B418" s="165" t="s">
        <v>516</v>
      </c>
      <c r="C418" s="5" t="s">
        <v>171</v>
      </c>
      <c r="D418" s="18">
        <v>46995</v>
      </c>
      <c r="E418" s="85" t="e">
        <f>#REF!</f>
        <v>#REF!</v>
      </c>
      <c r="F418" s="73" t="e">
        <f>D418/E418*100%</f>
        <v>#REF!</v>
      </c>
      <c r="G418" s="86" t="e">
        <f t="shared" si="6"/>
        <v>#REF!</v>
      </c>
    </row>
    <row r="419" spans="2:7" ht="15.75">
      <c r="B419" s="166"/>
      <c r="C419" s="68" t="s">
        <v>186</v>
      </c>
      <c r="D419" s="69">
        <v>220</v>
      </c>
      <c r="E419" s="71"/>
      <c r="F419" s="71"/>
      <c r="G419" s="76">
        <f t="shared" si="6"/>
        <v>-1</v>
      </c>
    </row>
    <row r="420" spans="2:7" ht="15.75">
      <c r="B420" s="166"/>
      <c r="C420" s="68" t="s">
        <v>177</v>
      </c>
      <c r="D420" s="69">
        <v>542</v>
      </c>
      <c r="E420" s="71"/>
      <c r="F420" s="71"/>
      <c r="G420" s="76">
        <f t="shared" si="6"/>
        <v>-1</v>
      </c>
    </row>
    <row r="421" spans="2:7" ht="15.75">
      <c r="B421" s="166"/>
      <c r="C421" s="68" t="s">
        <v>182</v>
      </c>
      <c r="D421" s="69">
        <v>825</v>
      </c>
      <c r="E421" s="71"/>
      <c r="F421" s="71"/>
      <c r="G421" s="76">
        <f t="shared" si="6"/>
        <v>-1</v>
      </c>
    </row>
    <row r="422" spans="2:7" ht="15.75">
      <c r="B422" s="166"/>
      <c r="C422" s="68" t="s">
        <v>179</v>
      </c>
      <c r="D422" s="69">
        <v>892</v>
      </c>
      <c r="E422" s="71"/>
      <c r="F422" s="71"/>
      <c r="G422" s="76">
        <f t="shared" si="6"/>
        <v>-1</v>
      </c>
    </row>
    <row r="423" spans="2:7" ht="15.75">
      <c r="B423" s="166"/>
      <c r="C423" s="68" t="s">
        <v>178</v>
      </c>
      <c r="D423" s="69">
        <v>1302</v>
      </c>
      <c r="E423" s="71"/>
      <c r="F423" s="71"/>
      <c r="G423" s="76">
        <f t="shared" si="6"/>
        <v>-1</v>
      </c>
    </row>
    <row r="424" spans="2:7" ht="15.75">
      <c r="B424" s="166"/>
      <c r="C424" s="68" t="s">
        <v>175</v>
      </c>
      <c r="D424" s="69">
        <v>1445</v>
      </c>
      <c r="E424" s="71"/>
      <c r="F424" s="71"/>
      <c r="G424" s="76">
        <f t="shared" si="6"/>
        <v>-1</v>
      </c>
    </row>
    <row r="425" spans="2:7" ht="15.75">
      <c r="B425" s="166"/>
      <c r="C425" s="68" t="s">
        <v>181</v>
      </c>
      <c r="D425" s="69">
        <v>1920</v>
      </c>
      <c r="E425" s="71"/>
      <c r="F425" s="71"/>
      <c r="G425" s="76">
        <f t="shared" si="6"/>
        <v>-1</v>
      </c>
    </row>
    <row r="426" spans="2:7" ht="15.75">
      <c r="B426" s="166"/>
      <c r="C426" s="68" t="s">
        <v>180</v>
      </c>
      <c r="D426" s="69">
        <v>2004</v>
      </c>
      <c r="E426" s="71"/>
      <c r="F426" s="71"/>
      <c r="G426" s="76">
        <f t="shared" si="6"/>
        <v>-1</v>
      </c>
    </row>
    <row r="427" spans="2:7" ht="15.75">
      <c r="B427" s="166"/>
      <c r="C427" s="68" t="s">
        <v>184</v>
      </c>
      <c r="D427" s="69">
        <v>2202</v>
      </c>
      <c r="E427" s="71"/>
      <c r="F427" s="71"/>
      <c r="G427" s="76">
        <f t="shared" si="6"/>
        <v>-1</v>
      </c>
    </row>
    <row r="428" spans="2:7" ht="15.75">
      <c r="B428" s="166"/>
      <c r="C428" s="68" t="s">
        <v>173</v>
      </c>
      <c r="D428" s="69">
        <v>3626</v>
      </c>
      <c r="E428" s="71"/>
      <c r="F428" s="71"/>
      <c r="G428" s="76">
        <f t="shared" si="6"/>
        <v>-1</v>
      </c>
    </row>
    <row r="429" spans="2:7" ht="15.75">
      <c r="B429" s="166"/>
      <c r="C429" s="68" t="s">
        <v>185</v>
      </c>
      <c r="D429" s="69">
        <v>4400</v>
      </c>
      <c r="E429" s="71"/>
      <c r="F429" s="71"/>
      <c r="G429" s="76">
        <f t="shared" si="6"/>
        <v>-1</v>
      </c>
    </row>
    <row r="430" spans="2:7" ht="15.75">
      <c r="B430" s="166"/>
      <c r="C430" s="68" t="s">
        <v>174</v>
      </c>
      <c r="D430" s="69">
        <v>4658</v>
      </c>
      <c r="E430" s="71"/>
      <c r="F430" s="71"/>
      <c r="G430" s="76">
        <f t="shared" si="6"/>
        <v>-1</v>
      </c>
    </row>
    <row r="431" spans="2:7" ht="15.75">
      <c r="B431" s="166"/>
      <c r="C431" s="68" t="s">
        <v>183</v>
      </c>
      <c r="D431" s="69">
        <v>5134</v>
      </c>
      <c r="E431" s="71"/>
      <c r="F431" s="71"/>
      <c r="G431" s="76">
        <f t="shared" si="6"/>
        <v>-1</v>
      </c>
    </row>
    <row r="432" spans="2:7" ht="15.75">
      <c r="B432" s="166"/>
      <c r="C432" s="68" t="s">
        <v>176</v>
      </c>
      <c r="D432" s="69">
        <v>8184</v>
      </c>
      <c r="E432" s="71"/>
      <c r="F432" s="71"/>
      <c r="G432" s="76">
        <f t="shared" si="6"/>
        <v>-1</v>
      </c>
    </row>
    <row r="433" spans="2:7" ht="15.75">
      <c r="B433" s="167"/>
      <c r="C433" s="68" t="s">
        <v>172</v>
      </c>
      <c r="D433" s="69">
        <v>9641</v>
      </c>
      <c r="E433" s="71"/>
      <c r="F433" s="71"/>
      <c r="G433" s="76">
        <f t="shared" si="6"/>
        <v>-1</v>
      </c>
    </row>
    <row r="434" spans="2:7" ht="15.75">
      <c r="B434" s="165" t="s">
        <v>524</v>
      </c>
      <c r="C434" s="5" t="s">
        <v>39</v>
      </c>
      <c r="D434" s="18">
        <v>57626</v>
      </c>
      <c r="E434" s="65" t="e">
        <f>#REF!</f>
        <v>#REF!</v>
      </c>
      <c r="F434" s="73" t="e">
        <f>D434/E434*100%</f>
        <v>#REF!</v>
      </c>
      <c r="G434" s="74" t="e">
        <f t="shared" si="6"/>
        <v>#REF!</v>
      </c>
    </row>
    <row r="435" spans="2:7" ht="15.75">
      <c r="B435" s="166"/>
      <c r="C435" s="68" t="s">
        <v>69</v>
      </c>
      <c r="D435" s="69">
        <v>175</v>
      </c>
      <c r="E435" s="71"/>
      <c r="F435" s="71"/>
      <c r="G435" s="76">
        <f t="shared" si="6"/>
        <v>-1</v>
      </c>
    </row>
    <row r="436" spans="2:7" ht="15.75">
      <c r="B436" s="166"/>
      <c r="C436" s="68" t="s">
        <v>57</v>
      </c>
      <c r="D436" s="69">
        <v>202</v>
      </c>
      <c r="E436" s="71"/>
      <c r="F436" s="71"/>
      <c r="G436" s="76">
        <f t="shared" si="6"/>
        <v>-1</v>
      </c>
    </row>
    <row r="437" spans="2:7" ht="15.75">
      <c r="B437" s="166"/>
      <c r="C437" s="68" t="s">
        <v>51</v>
      </c>
      <c r="D437" s="69">
        <v>318</v>
      </c>
      <c r="E437" s="71"/>
      <c r="F437" s="71"/>
      <c r="G437" s="76">
        <f t="shared" si="6"/>
        <v>-1</v>
      </c>
    </row>
    <row r="438" spans="2:7" ht="15.75">
      <c r="B438" s="166"/>
      <c r="C438" s="68" t="s">
        <v>70</v>
      </c>
      <c r="D438" s="69">
        <v>366</v>
      </c>
      <c r="E438" s="71"/>
      <c r="F438" s="71"/>
      <c r="G438" s="76">
        <f t="shared" si="6"/>
        <v>-1</v>
      </c>
    </row>
    <row r="439" spans="2:7" ht="15.75">
      <c r="B439" s="166"/>
      <c r="C439" s="68" t="s">
        <v>52</v>
      </c>
      <c r="D439" s="69">
        <v>418</v>
      </c>
      <c r="E439" s="71"/>
      <c r="F439" s="71"/>
      <c r="G439" s="76">
        <f t="shared" si="6"/>
        <v>-1</v>
      </c>
    </row>
    <row r="440" spans="2:7" ht="15.75">
      <c r="B440" s="166"/>
      <c r="C440" s="68" t="s">
        <v>66</v>
      </c>
      <c r="D440" s="69">
        <v>456</v>
      </c>
      <c r="E440" s="71"/>
      <c r="F440" s="71"/>
      <c r="G440" s="76">
        <f t="shared" si="6"/>
        <v>-1</v>
      </c>
    </row>
    <row r="441" spans="2:7" ht="15.75">
      <c r="B441" s="166"/>
      <c r="C441" s="87" t="s">
        <v>58</v>
      </c>
      <c r="D441" s="69">
        <v>652</v>
      </c>
      <c r="E441" s="71"/>
      <c r="F441" s="71"/>
      <c r="G441" s="76">
        <f t="shared" si="6"/>
        <v>-1</v>
      </c>
    </row>
    <row r="442" spans="2:7" ht="15.75">
      <c r="B442" s="166"/>
      <c r="C442" s="68" t="s">
        <v>54</v>
      </c>
      <c r="D442" s="69">
        <v>678</v>
      </c>
      <c r="E442" s="71"/>
      <c r="F442" s="71"/>
      <c r="G442" s="76">
        <f t="shared" si="6"/>
        <v>-1</v>
      </c>
    </row>
    <row r="443" spans="2:7" ht="15.75">
      <c r="B443" s="166"/>
      <c r="C443" s="68" t="s">
        <v>71</v>
      </c>
      <c r="D443" s="69">
        <v>708</v>
      </c>
      <c r="E443" s="71"/>
      <c r="F443" s="71"/>
      <c r="G443" s="76">
        <f t="shared" si="6"/>
        <v>-1</v>
      </c>
    </row>
    <row r="444" spans="2:7" ht="15.75">
      <c r="B444" s="166"/>
      <c r="C444" s="68" t="s">
        <v>50</v>
      </c>
      <c r="D444" s="69">
        <v>713</v>
      </c>
      <c r="E444" s="71"/>
      <c r="F444" s="71"/>
      <c r="G444" s="76">
        <f t="shared" si="6"/>
        <v>-1</v>
      </c>
    </row>
    <row r="445" spans="2:7" ht="15.75">
      <c r="B445" s="166"/>
      <c r="C445" s="68" t="s">
        <v>72</v>
      </c>
      <c r="D445" s="69">
        <v>762</v>
      </c>
      <c r="E445" s="71"/>
      <c r="F445" s="71"/>
      <c r="G445" s="76">
        <f t="shared" si="6"/>
        <v>-1</v>
      </c>
    </row>
    <row r="446" spans="2:7" ht="15.75">
      <c r="B446" s="166"/>
      <c r="C446" s="68" t="s">
        <v>65</v>
      </c>
      <c r="D446" s="69">
        <v>796</v>
      </c>
      <c r="E446" s="71"/>
      <c r="F446" s="71"/>
      <c r="G446" s="76">
        <f t="shared" si="6"/>
        <v>-1</v>
      </c>
    </row>
    <row r="447" spans="2:7" ht="15.75">
      <c r="B447" s="166"/>
      <c r="C447" s="87" t="s">
        <v>64</v>
      </c>
      <c r="D447" s="69">
        <v>896</v>
      </c>
      <c r="E447" s="71"/>
      <c r="F447" s="71"/>
      <c r="G447" s="76">
        <f t="shared" si="6"/>
        <v>-1</v>
      </c>
    </row>
    <row r="448" spans="2:7" ht="15.75">
      <c r="B448" s="166"/>
      <c r="C448" s="68" t="s">
        <v>55</v>
      </c>
      <c r="D448" s="69">
        <v>962</v>
      </c>
      <c r="E448" s="71"/>
      <c r="F448" s="71"/>
      <c r="G448" s="76">
        <f t="shared" si="6"/>
        <v>-1</v>
      </c>
    </row>
    <row r="449" spans="2:7" ht="15.75">
      <c r="B449" s="166"/>
      <c r="C449" s="68" t="s">
        <v>68</v>
      </c>
      <c r="D449" s="69">
        <v>1024</v>
      </c>
      <c r="E449" s="71"/>
      <c r="F449" s="71"/>
      <c r="G449" s="76">
        <f t="shared" si="6"/>
        <v>-1</v>
      </c>
    </row>
    <row r="450" spans="2:7" ht="15.75">
      <c r="B450" s="166"/>
      <c r="C450" s="68" t="s">
        <v>62</v>
      </c>
      <c r="D450" s="69">
        <v>1062</v>
      </c>
      <c r="E450" s="71"/>
      <c r="F450" s="71"/>
      <c r="G450" s="76">
        <f t="shared" si="6"/>
        <v>-1</v>
      </c>
    </row>
    <row r="451" spans="2:7" ht="15.75">
      <c r="B451" s="166"/>
      <c r="C451" s="68" t="s">
        <v>56</v>
      </c>
      <c r="D451" s="69">
        <v>1176</v>
      </c>
      <c r="E451" s="71"/>
      <c r="F451" s="71"/>
      <c r="G451" s="76">
        <f t="shared" si="6"/>
        <v>-1</v>
      </c>
    </row>
    <row r="452" spans="2:7" ht="15.75">
      <c r="B452" s="166"/>
      <c r="C452" s="68" t="s">
        <v>45</v>
      </c>
      <c r="D452" s="69">
        <v>1206</v>
      </c>
      <c r="E452" s="71"/>
      <c r="F452" s="71"/>
      <c r="G452" s="76">
        <f t="shared" si="6"/>
        <v>-1</v>
      </c>
    </row>
    <row r="453" spans="2:7" ht="15.75">
      <c r="B453" s="166"/>
      <c r="C453" s="87" t="s">
        <v>44</v>
      </c>
      <c r="D453" s="69">
        <v>1208</v>
      </c>
      <c r="E453" s="71"/>
      <c r="F453" s="71"/>
      <c r="G453" s="76">
        <f t="shared" si="6"/>
        <v>-1</v>
      </c>
    </row>
    <row r="454" spans="2:7" ht="15.75">
      <c r="B454" s="166"/>
      <c r="C454" s="68" t="s">
        <v>63</v>
      </c>
      <c r="D454" s="69">
        <v>1252</v>
      </c>
      <c r="E454" s="71"/>
      <c r="F454" s="71"/>
      <c r="G454" s="76">
        <f t="shared" si="6"/>
        <v>-1</v>
      </c>
    </row>
    <row r="455" spans="2:7" ht="15.75">
      <c r="B455" s="166"/>
      <c r="C455" s="68" t="s">
        <v>61</v>
      </c>
      <c r="D455" s="69">
        <v>1270</v>
      </c>
      <c r="E455" s="71"/>
      <c r="F455" s="71"/>
      <c r="G455" s="76">
        <f t="shared" si="6"/>
        <v>-1</v>
      </c>
    </row>
    <row r="456" spans="2:7" ht="15.75">
      <c r="B456" s="166"/>
      <c r="C456" s="68" t="s">
        <v>47</v>
      </c>
      <c r="D456" s="69">
        <v>1414</v>
      </c>
      <c r="E456" s="71"/>
      <c r="F456" s="71"/>
      <c r="G456" s="76">
        <f t="shared" si="6"/>
        <v>-1</v>
      </c>
    </row>
    <row r="457" spans="2:7" ht="15.75">
      <c r="B457" s="166"/>
      <c r="C457" s="68" t="s">
        <v>53</v>
      </c>
      <c r="D457" s="69">
        <v>1480</v>
      </c>
      <c r="E457" s="71"/>
      <c r="F457" s="71"/>
      <c r="G457" s="76">
        <f t="shared" si="6"/>
        <v>-1</v>
      </c>
    </row>
    <row r="458" spans="2:7" ht="15.75">
      <c r="B458" s="166"/>
      <c r="C458" s="68" t="s">
        <v>48</v>
      </c>
      <c r="D458" s="69">
        <v>1636</v>
      </c>
      <c r="E458" s="71"/>
      <c r="F458" s="71"/>
      <c r="G458" s="76">
        <f t="shared" si="6"/>
        <v>-1</v>
      </c>
    </row>
    <row r="459" spans="2:7" ht="15.75">
      <c r="B459" s="166"/>
      <c r="C459" s="68" t="s">
        <v>46</v>
      </c>
      <c r="D459" s="69">
        <v>1722</v>
      </c>
      <c r="E459" s="71"/>
      <c r="F459" s="71"/>
      <c r="G459" s="76">
        <f t="shared" si="6"/>
        <v>-1</v>
      </c>
    </row>
    <row r="460" spans="2:7" ht="15.75">
      <c r="B460" s="166"/>
      <c r="C460" s="68" t="s">
        <v>42</v>
      </c>
      <c r="D460" s="69">
        <v>1728</v>
      </c>
      <c r="E460" s="71"/>
      <c r="F460" s="71"/>
      <c r="G460" s="76">
        <f t="shared" si="6"/>
        <v>-1</v>
      </c>
    </row>
    <row r="461" spans="2:7" ht="15.75">
      <c r="B461" s="166"/>
      <c r="C461" s="68" t="s">
        <v>41</v>
      </c>
      <c r="D461" s="69">
        <v>1962</v>
      </c>
      <c r="E461" s="71"/>
      <c r="F461" s="71"/>
      <c r="G461" s="76">
        <f t="shared" si="6"/>
        <v>-1</v>
      </c>
    </row>
    <row r="462" spans="2:7" ht="15.75">
      <c r="B462" s="166"/>
      <c r="C462" s="87" t="s">
        <v>59</v>
      </c>
      <c r="D462" s="69">
        <v>2296</v>
      </c>
      <c r="E462" s="71"/>
      <c r="F462" s="71"/>
      <c r="G462" s="76">
        <f t="shared" si="6"/>
        <v>-1</v>
      </c>
    </row>
    <row r="463" spans="2:7" ht="15.75">
      <c r="B463" s="166"/>
      <c r="C463" s="68" t="s">
        <v>40</v>
      </c>
      <c r="D463" s="69">
        <v>3596</v>
      </c>
      <c r="E463" s="71"/>
      <c r="F463" s="71"/>
      <c r="G463" s="76">
        <f t="shared" si="6"/>
        <v>-1</v>
      </c>
    </row>
    <row r="464" spans="2:7" ht="15.75">
      <c r="B464" s="166"/>
      <c r="C464" s="68" t="s">
        <v>60</v>
      </c>
      <c r="D464" s="69">
        <v>4006</v>
      </c>
      <c r="E464" s="71"/>
      <c r="F464" s="71"/>
      <c r="G464" s="76">
        <f t="shared" si="6"/>
        <v>-1</v>
      </c>
    </row>
    <row r="465" spans="2:7" ht="15.75">
      <c r="B465" s="166"/>
      <c r="C465" s="68" t="s">
        <v>49</v>
      </c>
      <c r="D465" s="69">
        <v>6585</v>
      </c>
      <c r="E465" s="71"/>
      <c r="F465" s="71"/>
      <c r="G465" s="76">
        <f t="shared" si="6"/>
        <v>-1</v>
      </c>
    </row>
    <row r="466" spans="2:7" ht="15.75">
      <c r="B466" s="166"/>
      <c r="C466" s="68" t="s">
        <v>43</v>
      </c>
      <c r="D466" s="69">
        <v>7017</v>
      </c>
      <c r="E466" s="71"/>
      <c r="F466" s="71"/>
      <c r="G466" s="76">
        <f t="shared" si="6"/>
        <v>-1</v>
      </c>
    </row>
    <row r="467" spans="2:7" ht="15.75">
      <c r="B467" s="167"/>
      <c r="C467" s="68" t="s">
        <v>67</v>
      </c>
      <c r="D467" s="69">
        <v>7884</v>
      </c>
      <c r="E467" s="71"/>
      <c r="F467" s="71"/>
      <c r="G467" s="76">
        <f t="shared" si="6"/>
        <v>-1</v>
      </c>
    </row>
    <row r="468" spans="2:7" ht="15.75">
      <c r="B468" s="165" t="s">
        <v>537</v>
      </c>
      <c r="C468" s="5" t="s">
        <v>198</v>
      </c>
      <c r="D468" s="18">
        <v>108311</v>
      </c>
      <c r="E468" s="85" t="e">
        <f>#REF!</f>
        <v>#REF!</v>
      </c>
      <c r="F468" s="73" t="e">
        <f>D468/E468*100%</f>
        <v>#REF!</v>
      </c>
      <c r="G468" s="86" t="e">
        <f t="shared" si="6"/>
        <v>#REF!</v>
      </c>
    </row>
    <row r="469" spans="2:7" ht="15.75">
      <c r="B469" s="166"/>
      <c r="C469" s="68" t="s">
        <v>223</v>
      </c>
      <c r="D469" s="69">
        <v>630</v>
      </c>
      <c r="E469" s="71"/>
      <c r="F469" s="71"/>
      <c r="G469" s="76">
        <f t="shared" si="6"/>
        <v>-1</v>
      </c>
    </row>
    <row r="470" spans="2:7" ht="15.75">
      <c r="B470" s="166"/>
      <c r="C470" s="68" t="s">
        <v>218</v>
      </c>
      <c r="D470" s="69">
        <v>1013</v>
      </c>
      <c r="E470" s="71"/>
      <c r="F470" s="71"/>
      <c r="G470" s="76">
        <f t="shared" si="6"/>
        <v>-1</v>
      </c>
    </row>
    <row r="471" spans="2:7" ht="15.75">
      <c r="B471" s="166"/>
      <c r="C471" s="68" t="s">
        <v>222</v>
      </c>
      <c r="D471" s="69">
        <v>1100</v>
      </c>
      <c r="E471" s="71"/>
      <c r="F471" s="71"/>
      <c r="G471" s="76">
        <f t="shared" si="6"/>
        <v>-1</v>
      </c>
    </row>
    <row r="472" spans="2:7" ht="15.75">
      <c r="B472" s="166"/>
      <c r="C472" s="68" t="s">
        <v>207</v>
      </c>
      <c r="D472" s="69">
        <v>1585</v>
      </c>
      <c r="E472" s="71"/>
      <c r="F472" s="71"/>
      <c r="G472" s="76">
        <f t="shared" si="6"/>
        <v>-1</v>
      </c>
    </row>
    <row r="473" spans="2:7" ht="15.75">
      <c r="B473" s="166"/>
      <c r="C473" s="68" t="s">
        <v>211</v>
      </c>
      <c r="D473" s="69">
        <v>1652</v>
      </c>
      <c r="E473" s="71"/>
      <c r="F473" s="71"/>
      <c r="G473" s="76">
        <f t="shared" si="6"/>
        <v>-1</v>
      </c>
    </row>
    <row r="474" spans="2:7" ht="15.75">
      <c r="B474" s="166"/>
      <c r="C474" s="68" t="s">
        <v>219</v>
      </c>
      <c r="D474" s="69">
        <v>1736</v>
      </c>
      <c r="E474" s="71"/>
      <c r="F474" s="71"/>
      <c r="G474" s="76">
        <f t="shared" si="6"/>
        <v>-1</v>
      </c>
    </row>
    <row r="475" spans="2:7" ht="15.75">
      <c r="B475" s="166"/>
      <c r="C475" s="68" t="s">
        <v>201</v>
      </c>
      <c r="D475" s="69">
        <v>1870</v>
      </c>
      <c r="E475" s="71"/>
      <c r="F475" s="71"/>
      <c r="G475" s="76">
        <f t="shared" si="6"/>
        <v>-1</v>
      </c>
    </row>
    <row r="476" spans="2:7" ht="15.75">
      <c r="B476" s="166"/>
      <c r="C476" s="68" t="s">
        <v>214</v>
      </c>
      <c r="D476" s="69">
        <v>2068</v>
      </c>
      <c r="E476" s="71"/>
      <c r="F476" s="71"/>
      <c r="G476" s="76">
        <f t="shared" ref="G476:G539" si="7">F476-100%</f>
        <v>-1</v>
      </c>
    </row>
    <row r="477" spans="2:7" ht="15.75">
      <c r="B477" s="166"/>
      <c r="C477" s="68" t="s">
        <v>224</v>
      </c>
      <c r="D477" s="69">
        <v>2075</v>
      </c>
      <c r="E477" s="71"/>
      <c r="F477" s="71"/>
      <c r="G477" s="76">
        <f t="shared" si="7"/>
        <v>-1</v>
      </c>
    </row>
    <row r="478" spans="2:7" ht="15.75">
      <c r="B478" s="166"/>
      <c r="C478" s="68" t="s">
        <v>212</v>
      </c>
      <c r="D478" s="69">
        <v>2880</v>
      </c>
      <c r="E478" s="71"/>
      <c r="F478" s="71"/>
      <c r="G478" s="76">
        <f t="shared" si="7"/>
        <v>-1</v>
      </c>
    </row>
    <row r="479" spans="2:7" ht="15.75">
      <c r="B479" s="166"/>
      <c r="C479" s="68" t="s">
        <v>208</v>
      </c>
      <c r="D479" s="69">
        <v>3090</v>
      </c>
      <c r="E479" s="71"/>
      <c r="F479" s="71"/>
      <c r="G479" s="76">
        <f t="shared" si="7"/>
        <v>-1</v>
      </c>
    </row>
    <row r="480" spans="2:7" ht="15.75">
      <c r="B480" s="166"/>
      <c r="C480" s="68" t="s">
        <v>210</v>
      </c>
      <c r="D480" s="69">
        <v>3360</v>
      </c>
      <c r="E480" s="71"/>
      <c r="F480" s="71"/>
      <c r="G480" s="76">
        <f t="shared" si="7"/>
        <v>-1</v>
      </c>
    </row>
    <row r="481" spans="2:7" ht="15.75">
      <c r="B481" s="166"/>
      <c r="C481" s="68" t="s">
        <v>209</v>
      </c>
      <c r="D481" s="69">
        <v>3380</v>
      </c>
      <c r="E481" s="71"/>
      <c r="F481" s="71"/>
      <c r="G481" s="76">
        <f t="shared" si="7"/>
        <v>-1</v>
      </c>
    </row>
    <row r="482" spans="2:7" ht="15.75">
      <c r="B482" s="166"/>
      <c r="C482" s="68" t="s">
        <v>213</v>
      </c>
      <c r="D482" s="69">
        <v>3530</v>
      </c>
      <c r="E482" s="71"/>
      <c r="F482" s="71"/>
      <c r="G482" s="76">
        <f t="shared" si="7"/>
        <v>-1</v>
      </c>
    </row>
    <row r="483" spans="2:7" ht="15.75">
      <c r="B483" s="166"/>
      <c r="C483" s="68" t="s">
        <v>221</v>
      </c>
      <c r="D483" s="69">
        <v>3616</v>
      </c>
      <c r="E483" s="71"/>
      <c r="F483" s="71"/>
      <c r="G483" s="76">
        <f t="shared" si="7"/>
        <v>-1</v>
      </c>
    </row>
    <row r="484" spans="2:7" ht="15.75">
      <c r="B484" s="166"/>
      <c r="C484" s="68" t="s">
        <v>220</v>
      </c>
      <c r="D484" s="69">
        <v>3739</v>
      </c>
      <c r="E484" s="71"/>
      <c r="F484" s="71"/>
      <c r="G484" s="76">
        <f t="shared" si="7"/>
        <v>-1</v>
      </c>
    </row>
    <row r="485" spans="2:7" ht="15.75">
      <c r="B485" s="166"/>
      <c r="C485" s="68" t="s">
        <v>204</v>
      </c>
      <c r="D485" s="69">
        <v>3843</v>
      </c>
      <c r="E485" s="71"/>
      <c r="F485" s="71"/>
      <c r="G485" s="76">
        <f t="shared" si="7"/>
        <v>-1</v>
      </c>
    </row>
    <row r="486" spans="2:7" ht="15.75">
      <c r="B486" s="166"/>
      <c r="C486" s="68" t="s">
        <v>225</v>
      </c>
      <c r="D486" s="69">
        <v>3864</v>
      </c>
      <c r="E486" s="71"/>
      <c r="F486" s="71"/>
      <c r="G486" s="76">
        <f t="shared" si="7"/>
        <v>-1</v>
      </c>
    </row>
    <row r="487" spans="2:7" ht="15.75">
      <c r="B487" s="166"/>
      <c r="C487" s="68" t="s">
        <v>202</v>
      </c>
      <c r="D487" s="69">
        <v>4340</v>
      </c>
      <c r="E487" s="71"/>
      <c r="F487" s="71"/>
      <c r="G487" s="76">
        <f t="shared" si="7"/>
        <v>-1</v>
      </c>
    </row>
    <row r="488" spans="2:7" ht="15.75">
      <c r="B488" s="166"/>
      <c r="C488" s="68" t="s">
        <v>205</v>
      </c>
      <c r="D488" s="69">
        <v>4539</v>
      </c>
      <c r="E488" s="71"/>
      <c r="F488" s="71"/>
      <c r="G488" s="76">
        <f t="shared" si="7"/>
        <v>-1</v>
      </c>
    </row>
    <row r="489" spans="2:7" ht="15.75">
      <c r="B489" s="166"/>
      <c r="C489" s="68" t="s">
        <v>215</v>
      </c>
      <c r="D489" s="69">
        <v>5106</v>
      </c>
      <c r="E489" s="71"/>
      <c r="F489" s="71"/>
      <c r="G489" s="76">
        <f t="shared" si="7"/>
        <v>-1</v>
      </c>
    </row>
    <row r="490" spans="2:7" ht="15.75">
      <c r="B490" s="166"/>
      <c r="C490" s="68" t="s">
        <v>203</v>
      </c>
      <c r="D490" s="69">
        <v>5474</v>
      </c>
      <c r="E490" s="71"/>
      <c r="F490" s="71"/>
      <c r="G490" s="76">
        <f t="shared" si="7"/>
        <v>-1</v>
      </c>
    </row>
    <row r="491" spans="2:7" ht="15.75">
      <c r="B491" s="166"/>
      <c r="C491" s="68" t="s">
        <v>199</v>
      </c>
      <c r="D491" s="69">
        <v>5600</v>
      </c>
      <c r="E491" s="71"/>
      <c r="F491" s="71"/>
      <c r="G491" s="76">
        <f t="shared" si="7"/>
        <v>-1</v>
      </c>
    </row>
    <row r="492" spans="2:7" ht="15.75">
      <c r="B492" s="166"/>
      <c r="C492" s="68" t="s">
        <v>200</v>
      </c>
      <c r="D492" s="69">
        <v>5840</v>
      </c>
      <c r="E492" s="71"/>
      <c r="F492" s="71"/>
      <c r="G492" s="76">
        <f t="shared" si="7"/>
        <v>-1</v>
      </c>
    </row>
    <row r="493" spans="2:7" ht="15.75">
      <c r="B493" s="166"/>
      <c r="C493" s="68" t="s">
        <v>216</v>
      </c>
      <c r="D493" s="69">
        <v>8817</v>
      </c>
      <c r="E493" s="71"/>
      <c r="F493" s="71"/>
      <c r="G493" s="76">
        <f t="shared" si="7"/>
        <v>-1</v>
      </c>
    </row>
    <row r="494" spans="2:7" ht="15.75">
      <c r="B494" s="166"/>
      <c r="C494" s="68" t="s">
        <v>206</v>
      </c>
      <c r="D494" s="69">
        <v>11782</v>
      </c>
      <c r="E494" s="71"/>
      <c r="F494" s="71"/>
      <c r="G494" s="76">
        <f t="shared" si="7"/>
        <v>-1</v>
      </c>
    </row>
    <row r="495" spans="2:7" ht="15.75">
      <c r="B495" s="167"/>
      <c r="C495" s="68" t="s">
        <v>217</v>
      </c>
      <c r="D495" s="69">
        <v>11782</v>
      </c>
      <c r="E495" s="71"/>
      <c r="F495" s="71"/>
      <c r="G495" s="76">
        <f t="shared" si="7"/>
        <v>-1</v>
      </c>
    </row>
    <row r="496" spans="2:7" ht="15.75">
      <c r="B496" s="165" t="s">
        <v>549</v>
      </c>
      <c r="C496" s="28" t="s">
        <v>235</v>
      </c>
      <c r="D496" s="18">
        <v>190575</v>
      </c>
      <c r="E496" s="65" t="e">
        <f>#REF!</f>
        <v>#REF!</v>
      </c>
      <c r="F496" s="73" t="e">
        <f>D496/E496*100%</f>
        <v>#REF!</v>
      </c>
      <c r="G496" s="74" t="e">
        <f t="shared" si="7"/>
        <v>#REF!</v>
      </c>
    </row>
    <row r="497" spans="2:7" ht="15.75">
      <c r="B497" s="166"/>
      <c r="C497" s="68" t="s">
        <v>269</v>
      </c>
      <c r="D497" s="69">
        <v>136</v>
      </c>
      <c r="E497" s="71"/>
      <c r="F497" s="71"/>
      <c r="G497" s="76">
        <f t="shared" si="7"/>
        <v>-1</v>
      </c>
    </row>
    <row r="498" spans="2:7" ht="15.75">
      <c r="B498" s="166"/>
      <c r="C498" s="68" t="s">
        <v>267</v>
      </c>
      <c r="D498" s="69">
        <v>1194</v>
      </c>
      <c r="E498" s="71"/>
      <c r="F498" s="71"/>
      <c r="G498" s="76">
        <f t="shared" si="7"/>
        <v>-1</v>
      </c>
    </row>
    <row r="499" spans="2:7" ht="15.75">
      <c r="B499" s="166"/>
      <c r="C499" s="68" t="s">
        <v>266</v>
      </c>
      <c r="D499" s="69">
        <v>1349</v>
      </c>
      <c r="E499" s="71"/>
      <c r="F499" s="71"/>
      <c r="G499" s="76">
        <f t="shared" si="7"/>
        <v>-1</v>
      </c>
    </row>
    <row r="500" spans="2:7" ht="15.75">
      <c r="B500" s="166"/>
      <c r="C500" s="68" t="s">
        <v>270</v>
      </c>
      <c r="D500" s="69">
        <v>1450</v>
      </c>
      <c r="E500" s="71"/>
      <c r="F500" s="71"/>
      <c r="G500" s="76">
        <f t="shared" si="7"/>
        <v>-1</v>
      </c>
    </row>
    <row r="501" spans="2:7" ht="15.75">
      <c r="B501" s="166"/>
      <c r="C501" s="68" t="s">
        <v>247</v>
      </c>
      <c r="D501" s="69">
        <v>1631</v>
      </c>
      <c r="E501" s="71"/>
      <c r="F501" s="71"/>
      <c r="G501" s="76">
        <f t="shared" si="7"/>
        <v>-1</v>
      </c>
    </row>
    <row r="502" spans="2:7" ht="15.75">
      <c r="B502" s="166"/>
      <c r="C502" s="68" t="s">
        <v>253</v>
      </c>
      <c r="D502" s="69">
        <v>2826</v>
      </c>
      <c r="E502" s="71"/>
      <c r="F502" s="71"/>
      <c r="G502" s="76">
        <f t="shared" si="7"/>
        <v>-1</v>
      </c>
    </row>
    <row r="503" spans="2:7" ht="15.75">
      <c r="B503" s="166"/>
      <c r="C503" s="68" t="s">
        <v>251</v>
      </c>
      <c r="D503" s="69">
        <v>3176</v>
      </c>
      <c r="E503" s="71"/>
      <c r="F503" s="71"/>
      <c r="G503" s="76">
        <f t="shared" si="7"/>
        <v>-1</v>
      </c>
    </row>
    <row r="504" spans="2:7" ht="15.75">
      <c r="B504" s="166"/>
      <c r="C504" s="68" t="s">
        <v>238</v>
      </c>
      <c r="D504" s="69">
        <v>3292</v>
      </c>
      <c r="E504" s="71"/>
      <c r="F504" s="71"/>
      <c r="G504" s="76">
        <f t="shared" si="7"/>
        <v>-1</v>
      </c>
    </row>
    <row r="505" spans="2:7" ht="15.75">
      <c r="B505" s="166"/>
      <c r="C505" s="68" t="s">
        <v>262</v>
      </c>
      <c r="D505" s="69">
        <v>3602</v>
      </c>
      <c r="E505" s="71"/>
      <c r="F505" s="71"/>
      <c r="G505" s="76">
        <f t="shared" si="7"/>
        <v>-1</v>
      </c>
    </row>
    <row r="506" spans="2:7" ht="15.75">
      <c r="B506" s="166"/>
      <c r="C506" s="68" t="s">
        <v>243</v>
      </c>
      <c r="D506" s="69">
        <v>3634</v>
      </c>
      <c r="E506" s="71"/>
      <c r="F506" s="71"/>
      <c r="G506" s="76">
        <f t="shared" si="7"/>
        <v>-1</v>
      </c>
    </row>
    <row r="507" spans="2:7" ht="15.75">
      <c r="B507" s="166"/>
      <c r="C507" s="68" t="s">
        <v>236</v>
      </c>
      <c r="D507" s="69">
        <v>4108</v>
      </c>
      <c r="E507" s="71"/>
      <c r="F507" s="71"/>
      <c r="G507" s="76">
        <f t="shared" si="7"/>
        <v>-1</v>
      </c>
    </row>
    <row r="508" spans="2:7" ht="15.75">
      <c r="B508" s="166"/>
      <c r="C508" s="68" t="s">
        <v>256</v>
      </c>
      <c r="D508" s="69">
        <v>4208</v>
      </c>
      <c r="E508" s="71"/>
      <c r="F508" s="71"/>
      <c r="G508" s="76">
        <f t="shared" si="7"/>
        <v>-1</v>
      </c>
    </row>
    <row r="509" spans="2:7" ht="15.75">
      <c r="B509" s="166"/>
      <c r="C509" s="68" t="s">
        <v>245</v>
      </c>
      <c r="D509" s="69">
        <v>4368</v>
      </c>
      <c r="E509" s="71"/>
      <c r="F509" s="71"/>
      <c r="G509" s="76">
        <f t="shared" si="7"/>
        <v>-1</v>
      </c>
    </row>
    <row r="510" spans="2:7" ht="15.75">
      <c r="B510" s="166"/>
      <c r="C510" s="68" t="s">
        <v>240</v>
      </c>
      <c r="D510" s="69">
        <v>4432</v>
      </c>
      <c r="E510" s="71"/>
      <c r="F510" s="71"/>
      <c r="G510" s="76">
        <f t="shared" si="7"/>
        <v>-1</v>
      </c>
    </row>
    <row r="511" spans="2:7" ht="15.75">
      <c r="B511" s="166"/>
      <c r="C511" s="68" t="s">
        <v>252</v>
      </c>
      <c r="D511" s="69">
        <v>4728</v>
      </c>
      <c r="E511" s="71"/>
      <c r="F511" s="71"/>
      <c r="G511" s="76">
        <f t="shared" si="7"/>
        <v>-1</v>
      </c>
    </row>
    <row r="512" spans="2:7" ht="15.75">
      <c r="B512" s="166"/>
      <c r="C512" s="68" t="s">
        <v>254</v>
      </c>
      <c r="D512" s="69">
        <v>4804</v>
      </c>
      <c r="E512" s="71"/>
      <c r="F512" s="71"/>
      <c r="G512" s="76">
        <f t="shared" si="7"/>
        <v>-1</v>
      </c>
    </row>
    <row r="513" spans="2:7" ht="15.75">
      <c r="B513" s="166"/>
      <c r="C513" s="68" t="s">
        <v>261</v>
      </c>
      <c r="D513" s="69">
        <v>5040</v>
      </c>
      <c r="E513" s="71"/>
      <c r="F513" s="71"/>
      <c r="G513" s="76">
        <f t="shared" si="7"/>
        <v>-1</v>
      </c>
    </row>
    <row r="514" spans="2:7" ht="15.75">
      <c r="B514" s="166"/>
      <c r="C514" s="68" t="s">
        <v>250</v>
      </c>
      <c r="D514" s="69">
        <v>5112</v>
      </c>
      <c r="E514" s="71"/>
      <c r="F514" s="71"/>
      <c r="G514" s="76">
        <f t="shared" si="7"/>
        <v>-1</v>
      </c>
    </row>
    <row r="515" spans="2:7" ht="15.75">
      <c r="B515" s="166"/>
      <c r="C515" s="68" t="s">
        <v>255</v>
      </c>
      <c r="D515" s="69">
        <v>5442</v>
      </c>
      <c r="E515" s="71"/>
      <c r="F515" s="71"/>
      <c r="G515" s="76">
        <f t="shared" si="7"/>
        <v>-1</v>
      </c>
    </row>
    <row r="516" spans="2:7" ht="15.75">
      <c r="B516" s="166"/>
      <c r="C516" s="68" t="s">
        <v>244</v>
      </c>
      <c r="D516" s="69">
        <v>5742</v>
      </c>
      <c r="E516" s="71"/>
      <c r="F516" s="71"/>
      <c r="G516" s="76">
        <f t="shared" si="7"/>
        <v>-1</v>
      </c>
    </row>
    <row r="517" spans="2:7" ht="15.75">
      <c r="B517" s="166"/>
      <c r="C517" s="68" t="s">
        <v>257</v>
      </c>
      <c r="D517" s="69">
        <v>6064</v>
      </c>
      <c r="E517" s="71"/>
      <c r="F517" s="71"/>
      <c r="G517" s="76">
        <f t="shared" si="7"/>
        <v>-1</v>
      </c>
    </row>
    <row r="518" spans="2:7" ht="15.75">
      <c r="B518" s="166"/>
      <c r="C518" s="68" t="s">
        <v>237</v>
      </c>
      <c r="D518" s="69">
        <v>6118</v>
      </c>
      <c r="E518" s="71"/>
      <c r="F518" s="71"/>
      <c r="G518" s="76">
        <f t="shared" si="7"/>
        <v>-1</v>
      </c>
    </row>
    <row r="519" spans="2:7" ht="15.75">
      <c r="B519" s="166"/>
      <c r="C519" s="68" t="s">
        <v>260</v>
      </c>
      <c r="D519" s="69">
        <v>6317</v>
      </c>
      <c r="E519" s="71"/>
      <c r="F519" s="71"/>
      <c r="G519" s="76">
        <f t="shared" si="7"/>
        <v>-1</v>
      </c>
    </row>
    <row r="520" spans="2:7" ht="15.75">
      <c r="B520" s="166"/>
      <c r="C520" s="68" t="s">
        <v>246</v>
      </c>
      <c r="D520" s="69">
        <v>6462</v>
      </c>
      <c r="E520" s="71"/>
      <c r="F520" s="71"/>
      <c r="G520" s="76">
        <f t="shared" si="7"/>
        <v>-1</v>
      </c>
    </row>
    <row r="521" spans="2:7" ht="15.75">
      <c r="B521" s="166"/>
      <c r="C521" s="68" t="s">
        <v>263</v>
      </c>
      <c r="D521" s="69">
        <v>7100</v>
      </c>
      <c r="E521" s="71"/>
      <c r="F521" s="71"/>
      <c r="G521" s="76">
        <f t="shared" si="7"/>
        <v>-1</v>
      </c>
    </row>
    <row r="522" spans="2:7" ht="15.75">
      <c r="B522" s="166"/>
      <c r="C522" s="68" t="s">
        <v>258</v>
      </c>
      <c r="D522" s="69">
        <v>7463</v>
      </c>
      <c r="E522" s="71"/>
      <c r="F522" s="71"/>
      <c r="G522" s="76">
        <f t="shared" si="7"/>
        <v>-1</v>
      </c>
    </row>
    <row r="523" spans="2:7" ht="15.75">
      <c r="B523" s="166"/>
      <c r="C523" s="68" t="s">
        <v>259</v>
      </c>
      <c r="D523" s="69">
        <v>7463</v>
      </c>
      <c r="E523" s="71"/>
      <c r="F523" s="71"/>
      <c r="G523" s="76">
        <f t="shared" si="7"/>
        <v>-1</v>
      </c>
    </row>
    <row r="524" spans="2:7" ht="15.75">
      <c r="B524" s="166"/>
      <c r="C524" s="68" t="s">
        <v>268</v>
      </c>
      <c r="D524" s="69">
        <v>7463</v>
      </c>
      <c r="E524" s="71"/>
      <c r="F524" s="71"/>
      <c r="G524" s="76">
        <f t="shared" si="7"/>
        <v>-1</v>
      </c>
    </row>
    <row r="525" spans="2:7" ht="15.75">
      <c r="B525" s="166"/>
      <c r="C525" s="68" t="s">
        <v>239</v>
      </c>
      <c r="D525" s="69">
        <v>7510</v>
      </c>
      <c r="E525" s="71"/>
      <c r="F525" s="71"/>
      <c r="G525" s="76">
        <f t="shared" si="7"/>
        <v>-1</v>
      </c>
    </row>
    <row r="526" spans="2:7" ht="15.75">
      <c r="B526" s="166"/>
      <c r="C526" s="68" t="s">
        <v>242</v>
      </c>
      <c r="D526" s="69">
        <v>7605</v>
      </c>
      <c r="E526" s="71"/>
      <c r="F526" s="71"/>
      <c r="G526" s="76">
        <f t="shared" si="7"/>
        <v>-1</v>
      </c>
    </row>
    <row r="527" spans="2:7" ht="15.75">
      <c r="B527" s="166"/>
      <c r="C527" s="68" t="s">
        <v>264</v>
      </c>
      <c r="D527" s="69">
        <v>7886</v>
      </c>
      <c r="E527" s="71"/>
      <c r="F527" s="71"/>
      <c r="G527" s="76">
        <f t="shared" si="7"/>
        <v>-1</v>
      </c>
    </row>
    <row r="528" spans="2:7" ht="15.75">
      <c r="B528" s="166"/>
      <c r="C528" s="68" t="s">
        <v>248</v>
      </c>
      <c r="D528" s="69">
        <v>8891</v>
      </c>
      <c r="E528" s="71"/>
      <c r="F528" s="71"/>
      <c r="G528" s="76">
        <f t="shared" si="7"/>
        <v>-1</v>
      </c>
    </row>
    <row r="529" spans="2:7" ht="15.75">
      <c r="B529" s="166"/>
      <c r="C529" s="68" t="s">
        <v>241</v>
      </c>
      <c r="D529" s="69">
        <v>9372</v>
      </c>
      <c r="E529" s="71"/>
      <c r="F529" s="71"/>
      <c r="G529" s="76">
        <f t="shared" si="7"/>
        <v>-1</v>
      </c>
    </row>
    <row r="530" spans="2:7" ht="15.75">
      <c r="B530" s="166"/>
      <c r="C530" s="68" t="s">
        <v>265</v>
      </c>
      <c r="D530" s="69">
        <v>11301</v>
      </c>
      <c r="E530" s="71"/>
      <c r="F530" s="71"/>
      <c r="G530" s="76">
        <f t="shared" si="7"/>
        <v>-1</v>
      </c>
    </row>
    <row r="531" spans="2:7" ht="15.75">
      <c r="B531" s="167"/>
      <c r="C531" s="68" t="s">
        <v>249</v>
      </c>
      <c r="D531" s="69">
        <v>13286</v>
      </c>
      <c r="E531" s="71"/>
      <c r="F531" s="71"/>
      <c r="G531" s="76">
        <f t="shared" si="7"/>
        <v>-1</v>
      </c>
    </row>
    <row r="532" spans="2:7" ht="15.75">
      <c r="B532" s="168" t="s">
        <v>580</v>
      </c>
      <c r="C532" s="28" t="s">
        <v>279</v>
      </c>
      <c r="D532" s="18">
        <v>279834</v>
      </c>
      <c r="E532" s="65" t="e">
        <f>#REF!</f>
        <v>#REF!</v>
      </c>
      <c r="F532" s="73" t="e">
        <f>D532/E532*100%</f>
        <v>#REF!</v>
      </c>
      <c r="G532" s="74" t="e">
        <f t="shared" si="7"/>
        <v>#REF!</v>
      </c>
    </row>
    <row r="533" spans="2:7" ht="15.75">
      <c r="B533" s="169"/>
      <c r="C533" s="68" t="s">
        <v>356</v>
      </c>
      <c r="D533" s="88">
        <v>284</v>
      </c>
      <c r="E533" s="71"/>
      <c r="F533" s="71"/>
      <c r="G533" s="76">
        <f t="shared" si="7"/>
        <v>-1</v>
      </c>
    </row>
    <row r="534" spans="2:7" ht="15.75">
      <c r="B534" s="169"/>
      <c r="C534" s="68" t="s">
        <v>360</v>
      </c>
      <c r="D534" s="88">
        <v>400</v>
      </c>
      <c r="E534" s="71"/>
      <c r="F534" s="71"/>
      <c r="G534" s="76">
        <f t="shared" si="7"/>
        <v>-1</v>
      </c>
    </row>
    <row r="535" spans="2:7" ht="15.75">
      <c r="B535" s="169"/>
      <c r="C535" s="68" t="s">
        <v>358</v>
      </c>
      <c r="D535" s="88">
        <v>446</v>
      </c>
      <c r="E535" s="71"/>
      <c r="F535" s="71"/>
      <c r="G535" s="76">
        <f t="shared" si="7"/>
        <v>-1</v>
      </c>
    </row>
    <row r="536" spans="2:7" ht="15.75">
      <c r="B536" s="169"/>
      <c r="C536" s="68" t="s">
        <v>355</v>
      </c>
      <c r="D536" s="88">
        <v>500</v>
      </c>
      <c r="E536" s="71"/>
      <c r="F536" s="71"/>
      <c r="G536" s="76">
        <f t="shared" si="7"/>
        <v>-1</v>
      </c>
    </row>
    <row r="537" spans="2:7" ht="15.75">
      <c r="B537" s="169"/>
      <c r="C537" s="68" t="s">
        <v>354</v>
      </c>
      <c r="D537" s="88">
        <v>536</v>
      </c>
      <c r="E537" s="71"/>
      <c r="F537" s="71"/>
      <c r="G537" s="76">
        <f t="shared" si="7"/>
        <v>-1</v>
      </c>
    </row>
    <row r="538" spans="2:7" ht="15.75">
      <c r="B538" s="169"/>
      <c r="C538" s="68" t="s">
        <v>353</v>
      </c>
      <c r="D538" s="88">
        <v>572</v>
      </c>
      <c r="E538" s="71"/>
      <c r="F538" s="71"/>
      <c r="G538" s="76">
        <f t="shared" si="7"/>
        <v>-1</v>
      </c>
    </row>
    <row r="539" spans="2:7" ht="15.75">
      <c r="B539" s="169"/>
      <c r="C539" s="68" t="s">
        <v>349</v>
      </c>
      <c r="D539" s="88">
        <v>644</v>
      </c>
      <c r="E539" s="71"/>
      <c r="F539" s="71"/>
      <c r="G539" s="76">
        <f t="shared" si="7"/>
        <v>-1</v>
      </c>
    </row>
    <row r="540" spans="2:7" ht="15.75">
      <c r="B540" s="169"/>
      <c r="C540" s="68" t="s">
        <v>363</v>
      </c>
      <c r="D540" s="88">
        <v>860</v>
      </c>
      <c r="E540" s="71"/>
      <c r="F540" s="71"/>
      <c r="G540" s="76">
        <f t="shared" ref="G540:G554" si="8">F540-100%</f>
        <v>-1</v>
      </c>
    </row>
    <row r="541" spans="2:7" ht="15.75">
      <c r="B541" s="169"/>
      <c r="C541" s="68" t="s">
        <v>361</v>
      </c>
      <c r="D541" s="88">
        <v>862</v>
      </c>
      <c r="E541" s="71"/>
      <c r="F541" s="71"/>
      <c r="G541" s="76">
        <f t="shared" si="8"/>
        <v>-1</v>
      </c>
    </row>
    <row r="542" spans="2:7" ht="15.75">
      <c r="B542" s="169"/>
      <c r="C542" s="68" t="s">
        <v>352</v>
      </c>
      <c r="D542" s="88">
        <v>1020</v>
      </c>
      <c r="E542" s="71"/>
      <c r="F542" s="71"/>
      <c r="G542" s="76">
        <f t="shared" si="8"/>
        <v>-1</v>
      </c>
    </row>
    <row r="543" spans="2:7" ht="15.75">
      <c r="B543" s="169"/>
      <c r="C543" s="68" t="s">
        <v>351</v>
      </c>
      <c r="D543" s="88">
        <v>1040</v>
      </c>
      <c r="E543" s="71"/>
      <c r="F543" s="71"/>
      <c r="G543" s="76">
        <f t="shared" si="8"/>
        <v>-1</v>
      </c>
    </row>
    <row r="544" spans="2:7" ht="15.75">
      <c r="B544" s="169"/>
      <c r="C544" s="68" t="s">
        <v>359</v>
      </c>
      <c r="D544" s="88">
        <v>1120</v>
      </c>
      <c r="E544" s="71"/>
      <c r="F544" s="71"/>
      <c r="G544" s="76">
        <f t="shared" si="8"/>
        <v>-1</v>
      </c>
    </row>
    <row r="545" spans="2:7" ht="15.75">
      <c r="B545" s="169"/>
      <c r="C545" s="68" t="s">
        <v>344</v>
      </c>
      <c r="D545" s="88">
        <v>1186</v>
      </c>
      <c r="E545" s="71"/>
      <c r="F545" s="71"/>
      <c r="G545" s="76">
        <f t="shared" si="8"/>
        <v>-1</v>
      </c>
    </row>
    <row r="546" spans="2:7" ht="15.75">
      <c r="B546" s="169"/>
      <c r="C546" s="68" t="s">
        <v>343</v>
      </c>
      <c r="D546" s="88">
        <v>1270</v>
      </c>
      <c r="E546" s="71"/>
      <c r="F546" s="71"/>
      <c r="G546" s="76">
        <f t="shared" si="8"/>
        <v>-1</v>
      </c>
    </row>
    <row r="547" spans="2:7" ht="15.75">
      <c r="B547" s="169"/>
      <c r="C547" s="68" t="s">
        <v>364</v>
      </c>
      <c r="D547" s="88">
        <v>1270</v>
      </c>
      <c r="E547" s="71"/>
      <c r="F547" s="71"/>
      <c r="G547" s="76">
        <f t="shared" si="8"/>
        <v>-1</v>
      </c>
    </row>
    <row r="548" spans="2:7" ht="15.75">
      <c r="B548" s="169"/>
      <c r="C548" s="68" t="s">
        <v>345</v>
      </c>
      <c r="D548" s="88">
        <v>1350</v>
      </c>
      <c r="E548" s="71"/>
      <c r="F548" s="71"/>
      <c r="G548" s="76">
        <f t="shared" si="8"/>
        <v>-1</v>
      </c>
    </row>
    <row r="549" spans="2:7" ht="15.75">
      <c r="B549" s="169"/>
      <c r="C549" s="68" t="s">
        <v>350</v>
      </c>
      <c r="D549" s="88">
        <v>1370</v>
      </c>
      <c r="E549" s="71"/>
      <c r="F549" s="71"/>
      <c r="G549" s="76">
        <f t="shared" si="8"/>
        <v>-1</v>
      </c>
    </row>
    <row r="550" spans="2:7" ht="15.75">
      <c r="B550" s="169"/>
      <c r="C550" s="68" t="s">
        <v>346</v>
      </c>
      <c r="D550" s="88">
        <v>1539</v>
      </c>
      <c r="E550" s="71"/>
      <c r="F550" s="71"/>
      <c r="G550" s="76">
        <f t="shared" si="8"/>
        <v>-1</v>
      </c>
    </row>
    <row r="551" spans="2:7" ht="15.75">
      <c r="B551" s="169"/>
      <c r="C551" s="68" t="s">
        <v>348</v>
      </c>
      <c r="D551" s="88">
        <v>2004</v>
      </c>
      <c r="E551" s="71"/>
      <c r="F551" s="71"/>
      <c r="G551" s="76">
        <f t="shared" si="8"/>
        <v>-1</v>
      </c>
    </row>
    <row r="552" spans="2:7" ht="15.75">
      <c r="B552" s="169"/>
      <c r="C552" s="68" t="s">
        <v>347</v>
      </c>
      <c r="D552" s="88">
        <v>2531</v>
      </c>
      <c r="E552" s="71"/>
      <c r="F552" s="71"/>
      <c r="G552" s="76">
        <f t="shared" si="8"/>
        <v>-1</v>
      </c>
    </row>
    <row r="553" spans="2:7" ht="15.75">
      <c r="B553" s="169"/>
      <c r="C553" s="68" t="s">
        <v>357</v>
      </c>
      <c r="D553" s="88">
        <v>2869</v>
      </c>
      <c r="E553" s="71"/>
      <c r="F553" s="71"/>
      <c r="G553" s="76">
        <f t="shared" si="8"/>
        <v>-1</v>
      </c>
    </row>
    <row r="554" spans="2:7" ht="15.75">
      <c r="B554" s="169"/>
      <c r="C554" s="68" t="s">
        <v>362</v>
      </c>
      <c r="D554" s="88">
        <v>4900</v>
      </c>
      <c r="E554" s="71"/>
      <c r="F554" s="71"/>
      <c r="G554" s="76">
        <f t="shared" si="8"/>
        <v>-1</v>
      </c>
    </row>
  </sheetData>
  <mergeCells count="39">
    <mergeCell ref="B96:B107"/>
    <mergeCell ref="B108:B127"/>
    <mergeCell ref="B3:B4"/>
    <mergeCell ref="B6:B11"/>
    <mergeCell ref="B12:B18"/>
    <mergeCell ref="B19:B26"/>
    <mergeCell ref="B27:B37"/>
    <mergeCell ref="B468:B495"/>
    <mergeCell ref="B496:B531"/>
    <mergeCell ref="B532:B554"/>
    <mergeCell ref="C3:C4"/>
    <mergeCell ref="B359:B365"/>
    <mergeCell ref="B366:B374"/>
    <mergeCell ref="B375:B399"/>
    <mergeCell ref="B400:B417"/>
    <mergeCell ref="B418:B433"/>
    <mergeCell ref="B268:B278"/>
    <mergeCell ref="B279:B296"/>
    <mergeCell ref="B297:B311"/>
    <mergeCell ref="B312:B335"/>
    <mergeCell ref="B336:B358"/>
    <mergeCell ref="B198:B210"/>
    <mergeCell ref="B211:B240"/>
    <mergeCell ref="D3:D4"/>
    <mergeCell ref="E3:E4"/>
    <mergeCell ref="F3:F4"/>
    <mergeCell ref="G3:G4"/>
    <mergeCell ref="B434:B467"/>
    <mergeCell ref="B241:B246"/>
    <mergeCell ref="B247:B257"/>
    <mergeCell ref="B258:B267"/>
    <mergeCell ref="B128:B143"/>
    <mergeCell ref="B144:B157"/>
    <mergeCell ref="B158:B168"/>
    <mergeCell ref="B169:B183"/>
    <mergeCell ref="B184:B197"/>
    <mergeCell ref="B46:B57"/>
    <mergeCell ref="B58:B87"/>
    <mergeCell ref="B88:B95"/>
  </mergeCells>
  <pageMargins left="0.69930555555555596" right="0.69930555555555596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23"/>
  <sheetViews>
    <sheetView zoomScale="85" zoomScaleNormal="85" workbookViewId="0">
      <selection activeCell="H19" sqref="H19"/>
    </sheetView>
  </sheetViews>
  <sheetFormatPr defaultColWidth="9" defaultRowHeight="15"/>
  <cols>
    <col min="1" max="1" width="8.7109375" customWidth="1"/>
    <col min="2" max="2" width="25" customWidth="1"/>
    <col min="3" max="3" width="29.5703125" customWidth="1"/>
    <col min="7" max="7" width="12.7109375" customWidth="1"/>
    <col min="8" max="8" width="15.42578125" customWidth="1"/>
    <col min="9" max="9" width="13.42578125" customWidth="1"/>
    <col min="10" max="10" width="12.5703125" customWidth="1"/>
    <col min="11" max="11" width="10.140625" customWidth="1"/>
  </cols>
  <sheetData>
    <row r="2" spans="1:27" ht="15.75">
      <c r="A2" s="170" t="s">
        <v>632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</row>
    <row r="3" spans="1:27" ht="15.75">
      <c r="A3" s="170" t="s">
        <v>633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</row>
    <row r="5" spans="1:27" ht="15.75">
      <c r="A5" s="146" t="s">
        <v>2</v>
      </c>
      <c r="B5" s="146" t="s">
        <v>3</v>
      </c>
      <c r="C5" s="146" t="s">
        <v>4</v>
      </c>
      <c r="D5" s="148" t="s">
        <v>5</v>
      </c>
      <c r="E5" s="148"/>
      <c r="F5" s="150" t="s">
        <v>6</v>
      </c>
      <c r="G5" s="149" t="s">
        <v>599</v>
      </c>
      <c r="H5" s="149"/>
      <c r="I5" s="152" t="s">
        <v>7</v>
      </c>
      <c r="J5" s="153" t="s">
        <v>8</v>
      </c>
      <c r="K5" s="153" t="s">
        <v>600</v>
      </c>
    </row>
    <row r="6" spans="1:27" ht="15.75">
      <c r="A6" s="147"/>
      <c r="B6" s="147"/>
      <c r="C6" s="147"/>
      <c r="D6" s="1" t="s">
        <v>10</v>
      </c>
      <c r="E6" s="1" t="s">
        <v>11</v>
      </c>
      <c r="F6" s="151"/>
      <c r="G6" s="54" t="s">
        <v>601</v>
      </c>
      <c r="H6" s="54" t="s">
        <v>602</v>
      </c>
      <c r="I6" s="152"/>
      <c r="J6" s="153"/>
      <c r="K6" s="153"/>
    </row>
    <row r="7" spans="1:27">
      <c r="A7" s="2">
        <v>1</v>
      </c>
      <c r="B7" s="2">
        <v>1</v>
      </c>
      <c r="C7" s="2">
        <v>2</v>
      </c>
      <c r="D7" s="3">
        <v>3</v>
      </c>
      <c r="E7" s="3">
        <v>4</v>
      </c>
      <c r="F7" s="4">
        <v>5</v>
      </c>
      <c r="G7" s="55">
        <v>6</v>
      </c>
      <c r="H7" s="55">
        <v>7</v>
      </c>
      <c r="I7" s="55">
        <v>8</v>
      </c>
      <c r="J7" s="62">
        <v>9</v>
      </c>
      <c r="K7" s="62">
        <v>10</v>
      </c>
    </row>
    <row r="8" spans="1:27" ht="15.75">
      <c r="A8" s="141" t="s">
        <v>365</v>
      </c>
      <c r="B8" s="5" t="s">
        <v>366</v>
      </c>
      <c r="C8" s="6"/>
      <c r="D8" s="18">
        <v>0</v>
      </c>
      <c r="E8" s="18">
        <v>0</v>
      </c>
      <c r="F8" s="25">
        <f t="shared" ref="F8:F22" si="0">SUM(D8+E8)</f>
        <v>0</v>
      </c>
      <c r="G8" s="56">
        <v>0</v>
      </c>
      <c r="H8" s="56">
        <v>0</v>
      </c>
      <c r="I8" s="56">
        <v>0</v>
      </c>
      <c r="J8" s="56">
        <v>0</v>
      </c>
      <c r="K8" s="56">
        <v>0</v>
      </c>
    </row>
    <row r="9" spans="1:27" ht="15.75">
      <c r="A9" s="9"/>
      <c r="B9" s="9"/>
      <c r="C9" s="57" t="s">
        <v>367</v>
      </c>
      <c r="D9" s="16">
        <v>620</v>
      </c>
      <c r="E9" s="16">
        <v>0</v>
      </c>
      <c r="F9" s="14">
        <f t="shared" si="0"/>
        <v>620</v>
      </c>
      <c r="G9" s="36">
        <v>0</v>
      </c>
      <c r="H9" s="36">
        <v>0</v>
      </c>
      <c r="I9" s="36">
        <v>0</v>
      </c>
      <c r="J9" s="63">
        <v>17</v>
      </c>
      <c r="K9" s="64">
        <v>124</v>
      </c>
    </row>
    <row r="10" spans="1:27" ht="15.75">
      <c r="A10" s="9"/>
      <c r="B10" s="9"/>
      <c r="C10" s="57" t="s">
        <v>368</v>
      </c>
      <c r="D10" s="16">
        <v>1362</v>
      </c>
      <c r="E10" s="16">
        <v>0</v>
      </c>
      <c r="F10" s="14">
        <f t="shared" si="0"/>
        <v>1362</v>
      </c>
      <c r="G10" s="36">
        <v>0</v>
      </c>
      <c r="H10" s="36">
        <v>0</v>
      </c>
      <c r="I10" s="36">
        <v>0</v>
      </c>
      <c r="J10" s="63">
        <v>23</v>
      </c>
      <c r="K10" s="64">
        <v>284</v>
      </c>
    </row>
    <row r="11" spans="1:27" ht="15.75">
      <c r="A11" s="9"/>
      <c r="B11" s="9"/>
      <c r="C11" s="57" t="s">
        <v>369</v>
      </c>
      <c r="D11" s="16">
        <v>462</v>
      </c>
      <c r="E11" s="16">
        <v>0</v>
      </c>
      <c r="F11" s="14">
        <f t="shared" si="0"/>
        <v>462</v>
      </c>
      <c r="G11" s="36">
        <v>0</v>
      </c>
      <c r="H11" s="36">
        <v>0</v>
      </c>
      <c r="I11" s="36">
        <v>0</v>
      </c>
      <c r="J11" s="63">
        <v>6</v>
      </c>
      <c r="K11" s="64">
        <v>44</v>
      </c>
    </row>
    <row r="12" spans="1:27" ht="15.75">
      <c r="A12" s="9"/>
      <c r="B12" s="9"/>
      <c r="C12" s="57" t="s">
        <v>370</v>
      </c>
      <c r="D12" s="16">
        <v>3230</v>
      </c>
      <c r="E12" s="16">
        <v>0</v>
      </c>
      <c r="F12" s="14">
        <f t="shared" si="0"/>
        <v>3230</v>
      </c>
      <c r="G12" s="36">
        <v>0</v>
      </c>
      <c r="H12" s="36">
        <v>0</v>
      </c>
      <c r="I12" s="36">
        <v>0</v>
      </c>
      <c r="J12" s="63">
        <v>20</v>
      </c>
      <c r="K12" s="64">
        <v>281</v>
      </c>
    </row>
    <row r="13" spans="1:27" ht="15.75">
      <c r="A13" s="9"/>
      <c r="B13" s="9"/>
      <c r="C13" s="57" t="s">
        <v>371</v>
      </c>
      <c r="D13" s="16">
        <v>1372</v>
      </c>
      <c r="E13" s="16">
        <v>8</v>
      </c>
      <c r="F13" s="14">
        <f t="shared" si="0"/>
        <v>1380</v>
      </c>
      <c r="G13" s="36">
        <v>0</v>
      </c>
      <c r="H13" s="36">
        <v>0</v>
      </c>
      <c r="I13" s="36">
        <v>0</v>
      </c>
      <c r="J13" s="63">
        <v>9</v>
      </c>
      <c r="K13" s="64">
        <v>117</v>
      </c>
    </row>
    <row r="14" spans="1:27" ht="15.75">
      <c r="A14" s="9"/>
      <c r="B14" s="9"/>
      <c r="C14" s="57" t="s">
        <v>372</v>
      </c>
      <c r="D14" s="17">
        <v>2016</v>
      </c>
      <c r="E14" s="16">
        <v>0</v>
      </c>
      <c r="F14" s="14">
        <f t="shared" si="0"/>
        <v>2016</v>
      </c>
      <c r="G14" s="36">
        <v>0</v>
      </c>
      <c r="H14" s="36">
        <v>0</v>
      </c>
      <c r="I14" s="36">
        <v>0</v>
      </c>
      <c r="J14" s="63">
        <v>13</v>
      </c>
      <c r="K14" s="64">
        <v>168</v>
      </c>
    </row>
    <row r="15" spans="1:27" ht="15.75">
      <c r="A15" s="9"/>
      <c r="B15" s="9"/>
      <c r="C15" s="57" t="s">
        <v>373</v>
      </c>
      <c r="D15" s="17">
        <v>1393</v>
      </c>
      <c r="E15" s="16">
        <v>0</v>
      </c>
      <c r="F15" s="14">
        <f t="shared" si="0"/>
        <v>1393</v>
      </c>
      <c r="G15" s="36">
        <v>0</v>
      </c>
      <c r="H15" s="36">
        <v>0</v>
      </c>
      <c r="I15" s="36">
        <v>0</v>
      </c>
      <c r="J15" s="63">
        <v>11</v>
      </c>
      <c r="K15" s="64">
        <v>172</v>
      </c>
    </row>
    <row r="16" spans="1:27" ht="15.75">
      <c r="A16" s="9"/>
      <c r="B16" s="9"/>
      <c r="C16" s="57" t="s">
        <v>374</v>
      </c>
      <c r="D16" s="17">
        <v>1128</v>
      </c>
      <c r="E16" s="16">
        <v>0</v>
      </c>
      <c r="F16" s="14">
        <f t="shared" si="0"/>
        <v>1128</v>
      </c>
      <c r="G16" s="36">
        <v>0</v>
      </c>
      <c r="H16" s="36">
        <v>0</v>
      </c>
      <c r="I16" s="36">
        <v>0</v>
      </c>
      <c r="J16" s="63">
        <v>9</v>
      </c>
      <c r="K16" s="64">
        <v>70</v>
      </c>
    </row>
    <row r="17" spans="1:11" ht="15.75">
      <c r="A17" s="9"/>
      <c r="B17" s="9"/>
      <c r="C17" s="57" t="s">
        <v>375</v>
      </c>
      <c r="D17" s="17">
        <v>2896</v>
      </c>
      <c r="E17" s="16">
        <v>124</v>
      </c>
      <c r="F17" s="14">
        <f t="shared" si="0"/>
        <v>3020</v>
      </c>
      <c r="G17" s="36">
        <v>0</v>
      </c>
      <c r="H17" s="36">
        <v>0</v>
      </c>
      <c r="I17" s="36">
        <v>0</v>
      </c>
      <c r="J17" s="63">
        <v>19</v>
      </c>
      <c r="K17" s="64">
        <v>194</v>
      </c>
    </row>
    <row r="18" spans="1:11" ht="15.75">
      <c r="A18" s="9"/>
      <c r="B18" s="9"/>
      <c r="C18" s="57" t="s">
        <v>376</v>
      </c>
      <c r="D18" s="17">
        <v>1727</v>
      </c>
      <c r="E18" s="16">
        <v>19</v>
      </c>
      <c r="F18" s="14">
        <f t="shared" si="0"/>
        <v>1746</v>
      </c>
      <c r="G18" s="36">
        <v>0</v>
      </c>
      <c r="H18" s="36">
        <v>0</v>
      </c>
      <c r="I18" s="36">
        <v>0</v>
      </c>
      <c r="J18" s="63">
        <v>15</v>
      </c>
      <c r="K18" s="64">
        <v>169</v>
      </c>
    </row>
    <row r="19" spans="1:11" ht="15.75">
      <c r="A19" s="9"/>
      <c r="B19" s="9"/>
      <c r="C19" s="57" t="s">
        <v>377</v>
      </c>
      <c r="D19" s="17">
        <v>525</v>
      </c>
      <c r="E19" s="16">
        <v>0</v>
      </c>
      <c r="F19" s="14">
        <f t="shared" si="0"/>
        <v>525</v>
      </c>
      <c r="G19" s="36">
        <v>0</v>
      </c>
      <c r="H19" s="36">
        <v>0</v>
      </c>
      <c r="I19" s="36">
        <v>0</v>
      </c>
      <c r="J19" s="63">
        <v>7</v>
      </c>
      <c r="K19" s="64">
        <v>94</v>
      </c>
    </row>
    <row r="20" spans="1:11" ht="15.75">
      <c r="A20" s="9"/>
      <c r="B20" s="9"/>
      <c r="C20" s="57" t="s">
        <v>378</v>
      </c>
      <c r="D20" s="17">
        <v>4070</v>
      </c>
      <c r="E20" s="16">
        <v>0</v>
      </c>
      <c r="F20" s="14">
        <f t="shared" si="0"/>
        <v>4070</v>
      </c>
      <c r="G20" s="36">
        <v>0</v>
      </c>
      <c r="H20" s="36">
        <v>0</v>
      </c>
      <c r="I20" s="36">
        <v>0</v>
      </c>
      <c r="J20" s="63">
        <v>14</v>
      </c>
      <c r="K20" s="64">
        <v>398</v>
      </c>
    </row>
    <row r="21" spans="1:11" ht="15.75">
      <c r="A21" s="9"/>
      <c r="B21" s="9"/>
      <c r="C21" s="57" t="s">
        <v>379</v>
      </c>
      <c r="D21" s="17">
        <v>1464</v>
      </c>
      <c r="E21" s="16">
        <v>0</v>
      </c>
      <c r="F21" s="14">
        <f t="shared" si="0"/>
        <v>1464</v>
      </c>
      <c r="G21" s="36">
        <v>0</v>
      </c>
      <c r="H21" s="36">
        <v>0</v>
      </c>
      <c r="I21" s="36">
        <v>0</v>
      </c>
      <c r="J21" s="63">
        <v>6</v>
      </c>
      <c r="K21" s="64">
        <v>35</v>
      </c>
    </row>
    <row r="22" spans="1:11" ht="15.75">
      <c r="A22" s="9"/>
      <c r="B22" s="9"/>
      <c r="C22" s="57" t="s">
        <v>380</v>
      </c>
      <c r="D22" s="17">
        <v>808</v>
      </c>
      <c r="E22" s="16">
        <v>0</v>
      </c>
      <c r="F22" s="14">
        <f t="shared" si="0"/>
        <v>808</v>
      </c>
      <c r="G22" s="36">
        <v>0</v>
      </c>
      <c r="H22" s="36">
        <v>0</v>
      </c>
      <c r="I22" s="36">
        <v>0</v>
      </c>
      <c r="J22" s="63">
        <v>5</v>
      </c>
      <c r="K22" s="64">
        <v>29</v>
      </c>
    </row>
    <row r="23" spans="1:11" ht="15.75">
      <c r="A23" s="58"/>
      <c r="B23" s="59"/>
      <c r="C23" s="60">
        <f>COUNTA(C9:C22)</f>
        <v>14</v>
      </c>
      <c r="D23" s="53">
        <f t="shared" ref="D23:K23" si="1">SUM(D9:D22)</f>
        <v>23073</v>
      </c>
      <c r="E23" s="53">
        <f t="shared" si="1"/>
        <v>151</v>
      </c>
      <c r="F23" s="53">
        <f t="shared" si="1"/>
        <v>23224</v>
      </c>
      <c r="G23" s="53">
        <f t="shared" si="1"/>
        <v>0</v>
      </c>
      <c r="H23" s="53">
        <f t="shared" si="1"/>
        <v>0</v>
      </c>
      <c r="I23" s="53">
        <f t="shared" si="1"/>
        <v>0</v>
      </c>
      <c r="J23" s="53">
        <f t="shared" si="1"/>
        <v>174</v>
      </c>
      <c r="K23" s="53">
        <f t="shared" si="1"/>
        <v>2179</v>
      </c>
    </row>
  </sheetData>
  <mergeCells count="11">
    <mergeCell ref="A2:K2"/>
    <mergeCell ref="A3:K3"/>
    <mergeCell ref="D5:E5"/>
    <mergeCell ref="G5:H5"/>
    <mergeCell ref="A5:A6"/>
    <mergeCell ref="B5:B6"/>
    <mergeCell ref="C5:C6"/>
    <mergeCell ref="F5:F6"/>
    <mergeCell ref="I5:I6"/>
    <mergeCell ref="J5:J6"/>
    <mergeCell ref="K5:K6"/>
  </mergeCells>
  <pageMargins left="0.69930555555555596" right="0.69930555555555596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7"/>
  <sheetViews>
    <sheetView topLeftCell="C1" workbookViewId="0">
      <selection activeCell="K3" sqref="K3"/>
    </sheetView>
  </sheetViews>
  <sheetFormatPr defaultColWidth="9" defaultRowHeight="15"/>
  <cols>
    <col min="1" max="1" width="4" customWidth="1"/>
    <col min="2" max="2" width="30.5703125" customWidth="1"/>
    <col min="3" max="3" width="35" customWidth="1"/>
    <col min="4" max="5" width="9" hidden="1" customWidth="1"/>
    <col min="9" max="9" width="32.42578125" customWidth="1"/>
    <col min="10" max="10" width="11.85546875" customWidth="1"/>
    <col min="11" max="11" width="12.5703125" customWidth="1"/>
  </cols>
  <sheetData>
    <row r="1" spans="1:11" ht="15.75" customHeight="1">
      <c r="A1" s="146" t="s">
        <v>2</v>
      </c>
      <c r="B1" s="146" t="s">
        <v>3</v>
      </c>
      <c r="C1" s="146" t="s">
        <v>4</v>
      </c>
      <c r="D1" s="171" t="s">
        <v>5</v>
      </c>
      <c r="E1" s="172"/>
      <c r="F1" s="150" t="s">
        <v>6</v>
      </c>
      <c r="H1" s="146" t="s">
        <v>2</v>
      </c>
      <c r="I1" s="146" t="s">
        <v>3</v>
      </c>
      <c r="J1" s="150" t="s">
        <v>628</v>
      </c>
      <c r="K1" s="150" t="s">
        <v>629</v>
      </c>
    </row>
    <row r="2" spans="1:11" ht="15.75">
      <c r="A2" s="147"/>
      <c r="B2" s="147"/>
      <c r="C2" s="147"/>
      <c r="D2" s="1" t="s">
        <v>10</v>
      </c>
      <c r="E2" s="1" t="s">
        <v>11</v>
      </c>
      <c r="F2" s="151"/>
      <c r="H2" s="147"/>
      <c r="I2" s="147"/>
      <c r="J2" s="151"/>
      <c r="K2" s="151"/>
    </row>
    <row r="3" spans="1:11">
      <c r="A3" s="2">
        <v>1</v>
      </c>
      <c r="B3" s="2">
        <v>1</v>
      </c>
      <c r="C3" s="2">
        <v>2</v>
      </c>
      <c r="D3" s="3">
        <v>3</v>
      </c>
      <c r="E3" s="3">
        <v>4</v>
      </c>
      <c r="F3" s="4">
        <v>3</v>
      </c>
      <c r="H3" s="2">
        <v>1</v>
      </c>
      <c r="I3" s="2">
        <v>1</v>
      </c>
      <c r="J3" s="4">
        <v>3</v>
      </c>
    </row>
    <row r="4" spans="1:11" ht="15.75">
      <c r="A4" s="141" t="s">
        <v>13</v>
      </c>
      <c r="B4" s="5" t="s">
        <v>14</v>
      </c>
      <c r="C4" s="6"/>
      <c r="D4" s="7">
        <f>SUM(D5:D27)</f>
        <v>23640</v>
      </c>
      <c r="E4" s="7">
        <f>SUM(E5:E28)</f>
        <v>5</v>
      </c>
      <c r="F4" s="8">
        <f>SUM(F5:F28)</f>
        <v>23645</v>
      </c>
      <c r="H4" s="141" t="s">
        <v>13</v>
      </c>
      <c r="I4" s="5" t="s">
        <v>425</v>
      </c>
      <c r="J4" s="18">
        <v>2086</v>
      </c>
    </row>
    <row r="5" spans="1:11" ht="15.75">
      <c r="A5" s="9"/>
      <c r="B5" s="10"/>
      <c r="C5" s="11" t="s">
        <v>15</v>
      </c>
      <c r="D5" s="12">
        <v>860</v>
      </c>
      <c r="E5" s="13">
        <v>0</v>
      </c>
      <c r="F5" s="14">
        <f t="shared" ref="F5:F28" si="0">SUM(D5+E5)</f>
        <v>860</v>
      </c>
      <c r="H5" s="141" t="s">
        <v>38</v>
      </c>
      <c r="I5" s="5" t="s">
        <v>432</v>
      </c>
      <c r="J5" s="18">
        <v>4172</v>
      </c>
    </row>
    <row r="6" spans="1:11" ht="15.75">
      <c r="A6" s="9"/>
      <c r="B6" s="9"/>
      <c r="C6" s="11" t="s">
        <v>16</v>
      </c>
      <c r="D6" s="12">
        <v>500</v>
      </c>
      <c r="E6" s="13">
        <v>0</v>
      </c>
      <c r="F6" s="14">
        <f t="shared" si="0"/>
        <v>500</v>
      </c>
      <c r="H6" s="141" t="s">
        <v>73</v>
      </c>
      <c r="I6" s="5" t="s">
        <v>109</v>
      </c>
      <c r="J6" s="24">
        <v>4844</v>
      </c>
    </row>
    <row r="7" spans="1:11" ht="15.75">
      <c r="A7" s="9"/>
      <c r="B7" s="9"/>
      <c r="C7" s="11" t="s">
        <v>17</v>
      </c>
      <c r="D7" s="12">
        <v>2812</v>
      </c>
      <c r="E7" s="13">
        <v>0</v>
      </c>
      <c r="F7" s="14">
        <f t="shared" si="0"/>
        <v>2812</v>
      </c>
      <c r="H7" s="141" t="s">
        <v>94</v>
      </c>
      <c r="I7" s="5" t="s">
        <v>538</v>
      </c>
      <c r="J7" s="18">
        <v>5378</v>
      </c>
    </row>
    <row r="8" spans="1:11" ht="15.75">
      <c r="A8" s="9"/>
      <c r="B8" s="9"/>
      <c r="C8" s="11" t="s">
        <v>18</v>
      </c>
      <c r="D8" s="12">
        <v>344</v>
      </c>
      <c r="E8" s="13">
        <v>0</v>
      </c>
      <c r="F8" s="14">
        <f t="shared" si="0"/>
        <v>344</v>
      </c>
      <c r="H8" s="141" t="s">
        <v>108</v>
      </c>
      <c r="I8" s="5" t="s">
        <v>162</v>
      </c>
      <c r="J8" s="18">
        <v>5564</v>
      </c>
    </row>
    <row r="9" spans="1:11" ht="15.75">
      <c r="A9" s="9"/>
      <c r="B9" s="9"/>
      <c r="C9" s="11" t="s">
        <v>19</v>
      </c>
      <c r="D9" s="12">
        <v>1700</v>
      </c>
      <c r="E9" s="13">
        <v>0</v>
      </c>
      <c r="F9" s="14">
        <f t="shared" si="0"/>
        <v>1700</v>
      </c>
      <c r="H9" s="141" t="s">
        <v>117</v>
      </c>
      <c r="I9" s="5" t="s">
        <v>118</v>
      </c>
      <c r="J9" s="18">
        <v>5798</v>
      </c>
    </row>
    <row r="10" spans="1:11" ht="15.75">
      <c r="A10" s="9"/>
      <c r="B10" s="9"/>
      <c r="C10" s="11" t="s">
        <v>20</v>
      </c>
      <c r="D10" s="12">
        <v>473</v>
      </c>
      <c r="E10" s="13">
        <v>0</v>
      </c>
      <c r="F10" s="14">
        <f t="shared" si="0"/>
        <v>473</v>
      </c>
      <c r="H10" s="141" t="s">
        <v>130</v>
      </c>
      <c r="I10" s="5" t="s">
        <v>581</v>
      </c>
      <c r="J10" s="18">
        <v>5810</v>
      </c>
    </row>
    <row r="11" spans="1:11" ht="15.75">
      <c r="A11" s="9"/>
      <c r="B11" s="9"/>
      <c r="C11" s="11" t="s">
        <v>21</v>
      </c>
      <c r="D11" s="12">
        <v>1390</v>
      </c>
      <c r="E11" s="13">
        <v>0</v>
      </c>
      <c r="F11" s="14">
        <f t="shared" si="0"/>
        <v>1390</v>
      </c>
      <c r="H11" s="141" t="s">
        <v>142</v>
      </c>
      <c r="I11" s="5" t="s">
        <v>517</v>
      </c>
      <c r="J11" s="25">
        <v>6919</v>
      </c>
    </row>
    <row r="12" spans="1:11" ht="15.75">
      <c r="A12" s="9"/>
      <c r="B12" s="9"/>
      <c r="C12" s="11" t="s">
        <v>22</v>
      </c>
      <c r="D12" s="12">
        <v>2407</v>
      </c>
      <c r="E12" s="13">
        <v>0</v>
      </c>
      <c r="F12" s="14">
        <f t="shared" si="0"/>
        <v>2407</v>
      </c>
      <c r="H12" s="141" t="s">
        <v>161</v>
      </c>
      <c r="I12" s="5" t="s">
        <v>525</v>
      </c>
      <c r="J12" s="18">
        <v>9705</v>
      </c>
    </row>
    <row r="13" spans="1:11" ht="15.75">
      <c r="A13" s="9"/>
      <c r="B13" s="9"/>
      <c r="C13" s="11" t="s">
        <v>23</v>
      </c>
      <c r="D13" s="12">
        <v>1126</v>
      </c>
      <c r="E13" s="13">
        <v>0</v>
      </c>
      <c r="F13" s="14">
        <f t="shared" si="0"/>
        <v>1126</v>
      </c>
      <c r="H13" s="141" t="s">
        <v>170</v>
      </c>
      <c r="I13" s="5" t="s">
        <v>74</v>
      </c>
      <c r="J13" s="18">
        <v>10762</v>
      </c>
    </row>
    <row r="14" spans="1:11" ht="15.75">
      <c r="A14" s="9"/>
      <c r="B14" s="9"/>
      <c r="C14" s="11" t="s">
        <v>24</v>
      </c>
      <c r="D14" s="12">
        <v>1556</v>
      </c>
      <c r="E14" s="13">
        <v>0</v>
      </c>
      <c r="F14" s="14">
        <f t="shared" si="0"/>
        <v>1556</v>
      </c>
      <c r="H14" s="141" t="s">
        <v>187</v>
      </c>
      <c r="I14" s="5" t="s">
        <v>500</v>
      </c>
      <c r="J14" s="18">
        <v>11162</v>
      </c>
    </row>
    <row r="15" spans="1:11" ht="15.75">
      <c r="A15" s="9"/>
      <c r="B15" s="9"/>
      <c r="C15" s="11" t="s">
        <v>25</v>
      </c>
      <c r="D15" s="12">
        <v>2102</v>
      </c>
      <c r="E15" s="13">
        <v>0</v>
      </c>
      <c r="F15" s="14">
        <f t="shared" si="0"/>
        <v>2102</v>
      </c>
      <c r="H15" s="141" t="s">
        <v>197</v>
      </c>
      <c r="I15" s="5" t="s">
        <v>485</v>
      </c>
      <c r="J15" s="26">
        <v>12136</v>
      </c>
    </row>
    <row r="16" spans="1:11" ht="15.75">
      <c r="A16" s="9"/>
      <c r="B16" s="9"/>
      <c r="C16" s="11" t="s">
        <v>26</v>
      </c>
      <c r="D16" s="12">
        <v>606</v>
      </c>
      <c r="E16" s="13">
        <v>0</v>
      </c>
      <c r="F16" s="14">
        <f t="shared" si="0"/>
        <v>606</v>
      </c>
      <c r="H16" s="141" t="s">
        <v>226</v>
      </c>
      <c r="I16" s="5" t="s">
        <v>131</v>
      </c>
      <c r="J16" s="18">
        <v>13437</v>
      </c>
    </row>
    <row r="17" spans="1:10" ht="15.75">
      <c r="A17" s="9"/>
      <c r="B17" s="9"/>
      <c r="C17" s="11" t="s">
        <v>27</v>
      </c>
      <c r="D17" s="12">
        <v>1723</v>
      </c>
      <c r="E17" s="13">
        <v>0</v>
      </c>
      <c r="F17" s="14">
        <f t="shared" si="0"/>
        <v>1723</v>
      </c>
      <c r="H17" s="141" t="s">
        <v>234</v>
      </c>
      <c r="I17" s="5" t="s">
        <v>397</v>
      </c>
      <c r="J17" s="18">
        <v>13452</v>
      </c>
    </row>
    <row r="18" spans="1:10" ht="15.75">
      <c r="A18" s="9"/>
      <c r="B18" s="9"/>
      <c r="C18" s="11" t="s">
        <v>28</v>
      </c>
      <c r="D18" s="12">
        <v>725</v>
      </c>
      <c r="E18" s="13">
        <v>0</v>
      </c>
      <c r="F18" s="14">
        <f t="shared" si="0"/>
        <v>725</v>
      </c>
      <c r="H18" s="141" t="s">
        <v>271</v>
      </c>
      <c r="I18" s="5" t="s">
        <v>382</v>
      </c>
      <c r="J18" s="18">
        <v>15480</v>
      </c>
    </row>
    <row r="19" spans="1:10" ht="15.75">
      <c r="A19" s="9"/>
      <c r="B19" s="9"/>
      <c r="C19" s="11" t="s">
        <v>29</v>
      </c>
      <c r="D19" s="12">
        <v>824</v>
      </c>
      <c r="E19" s="13">
        <v>0</v>
      </c>
      <c r="F19" s="14">
        <f t="shared" si="0"/>
        <v>824</v>
      </c>
      <c r="H19" s="141" t="s">
        <v>278</v>
      </c>
      <c r="I19" s="5" t="s">
        <v>95</v>
      </c>
      <c r="J19" s="18">
        <v>16020</v>
      </c>
    </row>
    <row r="20" spans="1:10" ht="15.75">
      <c r="A20" s="9"/>
      <c r="B20" s="9"/>
      <c r="C20" s="11" t="s">
        <v>30</v>
      </c>
      <c r="D20" s="12">
        <v>1460</v>
      </c>
      <c r="E20" s="13">
        <v>0</v>
      </c>
      <c r="F20" s="14">
        <f t="shared" si="0"/>
        <v>1460</v>
      </c>
      <c r="H20" s="141" t="s">
        <v>318</v>
      </c>
      <c r="I20" s="5" t="s">
        <v>550</v>
      </c>
      <c r="J20" s="18">
        <v>17922</v>
      </c>
    </row>
    <row r="21" spans="1:10" ht="15.75">
      <c r="A21" s="9"/>
      <c r="B21" s="9"/>
      <c r="C21" s="11" t="s">
        <v>31</v>
      </c>
      <c r="D21" s="15">
        <v>580</v>
      </c>
      <c r="E21" s="16">
        <v>0</v>
      </c>
      <c r="F21" s="14">
        <f t="shared" si="0"/>
        <v>580</v>
      </c>
      <c r="H21" s="141" t="s">
        <v>329</v>
      </c>
      <c r="I21" s="5" t="s">
        <v>272</v>
      </c>
      <c r="J21" s="18">
        <v>19059</v>
      </c>
    </row>
    <row r="22" spans="1:10" ht="15.75">
      <c r="A22" s="9"/>
      <c r="B22" s="9"/>
      <c r="C22" s="11" t="s">
        <v>32</v>
      </c>
      <c r="D22" s="15">
        <v>376</v>
      </c>
      <c r="E22" s="16">
        <v>0</v>
      </c>
      <c r="F22" s="14">
        <f t="shared" si="0"/>
        <v>376</v>
      </c>
      <c r="H22" s="141" t="s">
        <v>341</v>
      </c>
      <c r="I22" s="5" t="s">
        <v>413</v>
      </c>
      <c r="J22" s="18">
        <v>19273</v>
      </c>
    </row>
    <row r="23" spans="1:10" ht="15.75">
      <c r="A23" s="9"/>
      <c r="B23" s="9"/>
      <c r="C23" s="11" t="s">
        <v>33</v>
      </c>
      <c r="D23" s="15">
        <v>455</v>
      </c>
      <c r="E23" s="16">
        <v>0</v>
      </c>
      <c r="F23" s="14">
        <f t="shared" si="0"/>
        <v>455</v>
      </c>
      <c r="H23" s="141" t="s">
        <v>365</v>
      </c>
      <c r="I23" s="5" t="s">
        <v>319</v>
      </c>
      <c r="J23" s="18">
        <v>21353</v>
      </c>
    </row>
    <row r="24" spans="1:10" ht="15.75">
      <c r="A24" s="9"/>
      <c r="B24" s="9"/>
      <c r="C24" s="11" t="s">
        <v>34</v>
      </c>
      <c r="D24" s="15">
        <v>527</v>
      </c>
      <c r="E24" s="16">
        <v>1</v>
      </c>
      <c r="F24" s="14">
        <f t="shared" si="0"/>
        <v>528</v>
      </c>
      <c r="H24" s="141" t="s">
        <v>381</v>
      </c>
      <c r="I24" s="5" t="s">
        <v>330</v>
      </c>
      <c r="J24" s="18">
        <v>21825</v>
      </c>
    </row>
    <row r="25" spans="1:10" ht="15.75">
      <c r="A25" s="9"/>
      <c r="B25" s="9"/>
      <c r="C25" s="11" t="s">
        <v>35</v>
      </c>
      <c r="D25" s="15">
        <v>348</v>
      </c>
      <c r="E25" s="16">
        <v>4</v>
      </c>
      <c r="F25" s="14">
        <f t="shared" si="0"/>
        <v>352</v>
      </c>
      <c r="H25" s="141" t="s">
        <v>396</v>
      </c>
      <c r="I25" s="5" t="s">
        <v>466</v>
      </c>
      <c r="J25" s="18">
        <v>22556</v>
      </c>
    </row>
    <row r="26" spans="1:10" ht="15.75">
      <c r="A26" s="9"/>
      <c r="B26" s="9"/>
      <c r="C26" s="11" t="s">
        <v>36</v>
      </c>
      <c r="D26" s="15">
        <v>190</v>
      </c>
      <c r="E26" s="16">
        <v>0</v>
      </c>
      <c r="F26" s="14">
        <f t="shared" si="0"/>
        <v>190</v>
      </c>
      <c r="H26" s="141" t="s">
        <v>412</v>
      </c>
      <c r="I26" s="5" t="s">
        <v>366</v>
      </c>
      <c r="J26" s="18">
        <v>23224</v>
      </c>
    </row>
    <row r="27" spans="1:10" ht="15.75">
      <c r="A27" s="9"/>
      <c r="B27" s="9"/>
      <c r="C27" s="11" t="s">
        <v>37</v>
      </c>
      <c r="D27" s="15">
        <v>556</v>
      </c>
      <c r="E27" s="16">
        <v>0</v>
      </c>
      <c r="F27" s="14">
        <f t="shared" si="0"/>
        <v>556</v>
      </c>
      <c r="H27" s="141" t="s">
        <v>424</v>
      </c>
      <c r="I27" s="5" t="s">
        <v>14</v>
      </c>
      <c r="J27" s="8">
        <v>23645</v>
      </c>
    </row>
    <row r="28" spans="1:10" ht="15.75">
      <c r="A28" s="9"/>
      <c r="B28" s="9"/>
      <c r="C28" s="11"/>
      <c r="D28" s="16"/>
      <c r="E28" s="16"/>
      <c r="F28" s="17">
        <f t="shared" si="0"/>
        <v>0</v>
      </c>
      <c r="H28" s="141" t="s">
        <v>431</v>
      </c>
      <c r="I28" s="27" t="s">
        <v>342</v>
      </c>
      <c r="J28" s="18">
        <v>28573</v>
      </c>
    </row>
    <row r="29" spans="1:10" ht="15.75">
      <c r="A29" s="141" t="s">
        <v>38</v>
      </c>
      <c r="B29" s="5" t="s">
        <v>39</v>
      </c>
      <c r="C29" s="6"/>
      <c r="D29" s="18">
        <f>SUM(D30:D63)</f>
        <v>57626</v>
      </c>
      <c r="E29" s="18">
        <f>SUM(E30:E63)</f>
        <v>0</v>
      </c>
      <c r="F29" s="18">
        <f>SUM(F30:F63)</f>
        <v>57626</v>
      </c>
      <c r="H29" s="141" t="s">
        <v>439</v>
      </c>
      <c r="I29" s="5" t="s">
        <v>227</v>
      </c>
      <c r="J29" s="18">
        <v>29206</v>
      </c>
    </row>
    <row r="30" spans="1:10" ht="15.75">
      <c r="A30" s="9"/>
      <c r="B30" s="9"/>
      <c r="C30" s="11" t="s">
        <v>40</v>
      </c>
      <c r="D30" s="17">
        <v>3596</v>
      </c>
      <c r="E30" s="16">
        <v>0</v>
      </c>
      <c r="F30" s="14">
        <f t="shared" ref="F30:F62" si="1">SUM(D30+E30)</f>
        <v>3596</v>
      </c>
      <c r="H30" s="141" t="s">
        <v>465</v>
      </c>
      <c r="I30" s="5" t="s">
        <v>188</v>
      </c>
      <c r="J30" s="18">
        <v>38253</v>
      </c>
    </row>
    <row r="31" spans="1:10" ht="15.75">
      <c r="A31" s="9"/>
      <c r="B31" s="9"/>
      <c r="C31" s="11" t="s">
        <v>41</v>
      </c>
      <c r="D31" s="17">
        <v>1962</v>
      </c>
      <c r="E31" s="16">
        <v>0</v>
      </c>
      <c r="F31" s="14">
        <f t="shared" si="1"/>
        <v>1962</v>
      </c>
      <c r="H31" s="141" t="s">
        <v>484</v>
      </c>
      <c r="I31" s="5" t="s">
        <v>440</v>
      </c>
      <c r="J31" s="18">
        <v>39943</v>
      </c>
    </row>
    <row r="32" spans="1:10" ht="15.75">
      <c r="A32" s="9"/>
      <c r="B32" s="9"/>
      <c r="C32" s="11" t="s">
        <v>42</v>
      </c>
      <c r="D32" s="17">
        <v>1728</v>
      </c>
      <c r="E32" s="16">
        <v>0</v>
      </c>
      <c r="F32" s="14">
        <f t="shared" si="1"/>
        <v>1728</v>
      </c>
      <c r="H32" s="141" t="s">
        <v>499</v>
      </c>
      <c r="I32" s="5" t="s">
        <v>143</v>
      </c>
      <c r="J32" s="18">
        <v>42078</v>
      </c>
    </row>
    <row r="33" spans="1:10" ht="15.75">
      <c r="A33" s="9"/>
      <c r="B33" s="9"/>
      <c r="C33" s="11" t="s">
        <v>43</v>
      </c>
      <c r="D33" s="17">
        <v>7017</v>
      </c>
      <c r="E33" s="16">
        <v>0</v>
      </c>
      <c r="F33" s="14">
        <f t="shared" si="1"/>
        <v>7017</v>
      </c>
      <c r="H33" s="141" t="s">
        <v>516</v>
      </c>
      <c r="I33" s="5" t="s">
        <v>171</v>
      </c>
      <c r="J33" s="18">
        <v>46995</v>
      </c>
    </row>
    <row r="34" spans="1:10" ht="15.75">
      <c r="A34" s="9"/>
      <c r="B34" s="9"/>
      <c r="C34" s="19" t="s">
        <v>44</v>
      </c>
      <c r="D34" s="20">
        <v>1208</v>
      </c>
      <c r="E34" s="16">
        <v>0</v>
      </c>
      <c r="F34" s="14">
        <f t="shared" si="1"/>
        <v>1208</v>
      </c>
      <c r="H34" s="141" t="s">
        <v>524</v>
      </c>
      <c r="I34" s="5" t="s">
        <v>39</v>
      </c>
      <c r="J34" s="18">
        <v>57626</v>
      </c>
    </row>
    <row r="35" spans="1:10" ht="15.75">
      <c r="A35" s="9"/>
      <c r="B35" s="9"/>
      <c r="C35" s="11" t="s">
        <v>45</v>
      </c>
      <c r="D35" s="17">
        <v>1206</v>
      </c>
      <c r="E35" s="16">
        <v>0</v>
      </c>
      <c r="F35" s="14">
        <f t="shared" si="1"/>
        <v>1206</v>
      </c>
      <c r="H35" s="141" t="s">
        <v>537</v>
      </c>
      <c r="I35" s="5" t="s">
        <v>198</v>
      </c>
      <c r="J35" s="18">
        <v>108311</v>
      </c>
    </row>
    <row r="36" spans="1:10" ht="15.75">
      <c r="A36" s="9"/>
      <c r="B36" s="9"/>
      <c r="C36" s="11" t="s">
        <v>46</v>
      </c>
      <c r="D36" s="17">
        <v>1722</v>
      </c>
      <c r="E36" s="16">
        <v>0</v>
      </c>
      <c r="F36" s="14">
        <f t="shared" si="1"/>
        <v>1722</v>
      </c>
      <c r="H36" s="141" t="s">
        <v>549</v>
      </c>
      <c r="I36" s="28" t="s">
        <v>235</v>
      </c>
      <c r="J36" s="18">
        <v>190575</v>
      </c>
    </row>
    <row r="37" spans="1:10" ht="15.75">
      <c r="A37" s="9"/>
      <c r="B37" s="9"/>
      <c r="C37" s="11" t="s">
        <v>47</v>
      </c>
      <c r="D37" s="17">
        <v>1414</v>
      </c>
      <c r="E37" s="16">
        <v>0</v>
      </c>
      <c r="F37" s="14">
        <f t="shared" si="1"/>
        <v>1414</v>
      </c>
      <c r="H37" s="141" t="s">
        <v>580</v>
      </c>
      <c r="I37" s="28" t="s">
        <v>279</v>
      </c>
      <c r="J37" s="18">
        <v>279834</v>
      </c>
    </row>
    <row r="38" spans="1:10" ht="15.75">
      <c r="A38" s="9"/>
      <c r="B38" s="9"/>
      <c r="C38" s="11" t="s">
        <v>48</v>
      </c>
      <c r="D38" s="17">
        <v>1636</v>
      </c>
      <c r="E38" s="16">
        <v>0</v>
      </c>
      <c r="F38" s="14">
        <f t="shared" si="1"/>
        <v>1636</v>
      </c>
    </row>
    <row r="39" spans="1:10" ht="15.75">
      <c r="A39" s="9"/>
      <c r="B39" s="9"/>
      <c r="C39" s="11" t="s">
        <v>49</v>
      </c>
      <c r="D39" s="17">
        <v>6585</v>
      </c>
      <c r="E39" s="16">
        <v>0</v>
      </c>
      <c r="F39" s="14">
        <f t="shared" si="1"/>
        <v>6585</v>
      </c>
    </row>
    <row r="40" spans="1:10" ht="15.75">
      <c r="A40" s="9"/>
      <c r="B40" s="9"/>
      <c r="C40" s="11" t="s">
        <v>50</v>
      </c>
      <c r="D40" s="17">
        <v>713</v>
      </c>
      <c r="E40" s="16">
        <v>0</v>
      </c>
      <c r="F40" s="14">
        <f t="shared" si="1"/>
        <v>713</v>
      </c>
    </row>
    <row r="41" spans="1:10" ht="15.75">
      <c r="A41" s="9"/>
      <c r="B41" s="9"/>
      <c r="C41" s="11" t="s">
        <v>51</v>
      </c>
      <c r="D41" s="17">
        <v>318</v>
      </c>
      <c r="E41" s="16">
        <v>0</v>
      </c>
      <c r="F41" s="14">
        <f t="shared" si="1"/>
        <v>318</v>
      </c>
    </row>
    <row r="42" spans="1:10" ht="15.75">
      <c r="A42" s="9"/>
      <c r="B42" s="9"/>
      <c r="C42" s="11" t="s">
        <v>52</v>
      </c>
      <c r="D42" s="17">
        <v>418</v>
      </c>
      <c r="E42" s="16">
        <v>0</v>
      </c>
      <c r="F42" s="14">
        <f t="shared" si="1"/>
        <v>418</v>
      </c>
    </row>
    <row r="43" spans="1:10" ht="15.75">
      <c r="A43" s="9"/>
      <c r="B43" s="9"/>
      <c r="C43" s="11" t="s">
        <v>53</v>
      </c>
      <c r="D43" s="17">
        <v>1480</v>
      </c>
      <c r="E43" s="16">
        <v>0</v>
      </c>
      <c r="F43" s="14">
        <f t="shared" si="1"/>
        <v>1480</v>
      </c>
    </row>
    <row r="44" spans="1:10" ht="15.75">
      <c r="A44" s="9"/>
      <c r="B44" s="9"/>
      <c r="C44" s="11" t="s">
        <v>54</v>
      </c>
      <c r="D44" s="17">
        <v>678</v>
      </c>
      <c r="E44" s="16">
        <v>0</v>
      </c>
      <c r="F44" s="14">
        <f t="shared" si="1"/>
        <v>678</v>
      </c>
    </row>
    <row r="45" spans="1:10" ht="15.75">
      <c r="A45" s="9"/>
      <c r="B45" s="9"/>
      <c r="C45" s="11" t="s">
        <v>55</v>
      </c>
      <c r="D45" s="17">
        <v>962</v>
      </c>
      <c r="E45" s="16">
        <v>0</v>
      </c>
      <c r="F45" s="14">
        <f t="shared" si="1"/>
        <v>962</v>
      </c>
    </row>
    <row r="46" spans="1:10" ht="15.75">
      <c r="A46" s="9"/>
      <c r="B46" s="9"/>
      <c r="C46" s="11" t="s">
        <v>56</v>
      </c>
      <c r="D46" s="17">
        <v>1176</v>
      </c>
      <c r="E46" s="16">
        <v>0</v>
      </c>
      <c r="F46" s="14">
        <f t="shared" si="1"/>
        <v>1176</v>
      </c>
    </row>
    <row r="47" spans="1:10" ht="15.75">
      <c r="A47" s="9"/>
      <c r="B47" s="9"/>
      <c r="C47" s="11" t="s">
        <v>57</v>
      </c>
      <c r="D47" s="17">
        <v>202</v>
      </c>
      <c r="E47" s="16">
        <v>0</v>
      </c>
      <c r="F47" s="14">
        <f t="shared" si="1"/>
        <v>202</v>
      </c>
    </row>
    <row r="48" spans="1:10" ht="15.75">
      <c r="A48" s="9"/>
      <c r="B48" s="9"/>
      <c r="C48" s="19" t="s">
        <v>58</v>
      </c>
      <c r="D48" s="20">
        <v>652</v>
      </c>
      <c r="E48" s="16">
        <v>0</v>
      </c>
      <c r="F48" s="14">
        <f t="shared" si="1"/>
        <v>652</v>
      </c>
    </row>
    <row r="49" spans="1:6" ht="15.75">
      <c r="A49" s="9"/>
      <c r="B49" s="9"/>
      <c r="C49" s="19" t="s">
        <v>59</v>
      </c>
      <c r="D49" s="20">
        <v>2296</v>
      </c>
      <c r="E49" s="16">
        <v>0</v>
      </c>
      <c r="F49" s="14">
        <f t="shared" si="1"/>
        <v>2296</v>
      </c>
    </row>
    <row r="50" spans="1:6" ht="15.75">
      <c r="A50" s="9"/>
      <c r="B50" s="9"/>
      <c r="C50" s="11" t="s">
        <v>60</v>
      </c>
      <c r="D50" s="17">
        <v>4006</v>
      </c>
      <c r="E50" s="16">
        <v>0</v>
      </c>
      <c r="F50" s="14">
        <f t="shared" si="1"/>
        <v>4006</v>
      </c>
    </row>
    <row r="51" spans="1:6" ht="15.75">
      <c r="A51" s="9"/>
      <c r="B51" s="9"/>
      <c r="C51" s="11" t="s">
        <v>61</v>
      </c>
      <c r="D51" s="17">
        <v>1270</v>
      </c>
      <c r="E51" s="16">
        <v>0</v>
      </c>
      <c r="F51" s="14">
        <f t="shared" si="1"/>
        <v>1270</v>
      </c>
    </row>
    <row r="52" spans="1:6" ht="15.75">
      <c r="A52" s="9"/>
      <c r="B52" s="9"/>
      <c r="C52" s="11" t="s">
        <v>62</v>
      </c>
      <c r="D52" s="17">
        <v>1062</v>
      </c>
      <c r="E52" s="16">
        <v>0</v>
      </c>
      <c r="F52" s="14">
        <f t="shared" si="1"/>
        <v>1062</v>
      </c>
    </row>
    <row r="53" spans="1:6" ht="15.75">
      <c r="A53" s="9"/>
      <c r="B53" s="9"/>
      <c r="C53" s="11" t="s">
        <v>63</v>
      </c>
      <c r="D53" s="20">
        <v>1252</v>
      </c>
      <c r="E53" s="16">
        <v>0</v>
      </c>
      <c r="F53" s="14">
        <f t="shared" si="1"/>
        <v>1252</v>
      </c>
    </row>
    <row r="54" spans="1:6" ht="15.75">
      <c r="A54" s="9"/>
      <c r="B54" s="9"/>
      <c r="C54" s="19" t="s">
        <v>64</v>
      </c>
      <c r="D54" s="20">
        <v>896</v>
      </c>
      <c r="E54" s="16">
        <v>0</v>
      </c>
      <c r="F54" s="14">
        <f t="shared" si="1"/>
        <v>896</v>
      </c>
    </row>
    <row r="55" spans="1:6" ht="15.75">
      <c r="A55" s="9"/>
      <c r="B55" s="9"/>
      <c r="C55" s="11" t="s">
        <v>65</v>
      </c>
      <c r="D55" s="17">
        <v>796</v>
      </c>
      <c r="E55" s="16">
        <v>0</v>
      </c>
      <c r="F55" s="14">
        <f t="shared" si="1"/>
        <v>796</v>
      </c>
    </row>
    <row r="56" spans="1:6" ht="15.75">
      <c r="A56" s="9"/>
      <c r="B56" s="9"/>
      <c r="C56" s="11" t="s">
        <v>66</v>
      </c>
      <c r="D56" s="17">
        <v>456</v>
      </c>
      <c r="E56" s="16">
        <v>0</v>
      </c>
      <c r="F56" s="14">
        <f t="shared" si="1"/>
        <v>456</v>
      </c>
    </row>
    <row r="57" spans="1:6" ht="15.75">
      <c r="A57" s="9"/>
      <c r="B57" s="9"/>
      <c r="C57" s="11" t="s">
        <v>67</v>
      </c>
      <c r="D57" s="17">
        <v>7884</v>
      </c>
      <c r="E57" s="16">
        <v>0</v>
      </c>
      <c r="F57" s="14">
        <f t="shared" si="1"/>
        <v>7884</v>
      </c>
    </row>
    <row r="58" spans="1:6" ht="15.75">
      <c r="A58" s="9"/>
      <c r="B58" s="9"/>
      <c r="C58" s="11" t="s">
        <v>68</v>
      </c>
      <c r="D58" s="17">
        <v>1024</v>
      </c>
      <c r="E58" s="16">
        <v>0</v>
      </c>
      <c r="F58" s="14">
        <f t="shared" si="1"/>
        <v>1024</v>
      </c>
    </row>
    <row r="59" spans="1:6" ht="15.75">
      <c r="A59" s="9"/>
      <c r="B59" s="9"/>
      <c r="C59" s="11" t="s">
        <v>69</v>
      </c>
      <c r="D59" s="17">
        <v>175</v>
      </c>
      <c r="E59" s="16">
        <v>0</v>
      </c>
      <c r="F59" s="14">
        <f t="shared" si="1"/>
        <v>175</v>
      </c>
    </row>
    <row r="60" spans="1:6" ht="15.75">
      <c r="A60" s="9"/>
      <c r="B60" s="9"/>
      <c r="C60" s="11" t="s">
        <v>70</v>
      </c>
      <c r="D60" s="17">
        <v>366</v>
      </c>
      <c r="E60" s="16">
        <v>0</v>
      </c>
      <c r="F60" s="14">
        <f t="shared" si="1"/>
        <v>366</v>
      </c>
    </row>
    <row r="61" spans="1:6" ht="15.75">
      <c r="A61" s="9"/>
      <c r="B61" s="9"/>
      <c r="C61" s="11" t="s">
        <v>71</v>
      </c>
      <c r="D61" s="17">
        <v>708</v>
      </c>
      <c r="E61" s="16">
        <v>0</v>
      </c>
      <c r="F61" s="14">
        <f t="shared" si="1"/>
        <v>708</v>
      </c>
    </row>
    <row r="62" spans="1:6" ht="15.75">
      <c r="A62" s="9"/>
      <c r="B62" s="9"/>
      <c r="C62" s="11" t="s">
        <v>72</v>
      </c>
      <c r="D62" s="17">
        <v>762</v>
      </c>
      <c r="E62" s="16">
        <v>0</v>
      </c>
      <c r="F62" s="14">
        <f t="shared" si="1"/>
        <v>762</v>
      </c>
    </row>
    <row r="63" spans="1:6" ht="15.75">
      <c r="A63" s="21"/>
      <c r="B63" s="21"/>
      <c r="C63" s="22"/>
      <c r="D63" s="23"/>
      <c r="E63" s="23"/>
      <c r="F63" s="14"/>
    </row>
    <row r="64" spans="1:6" ht="15.75">
      <c r="A64" s="141" t="s">
        <v>73</v>
      </c>
      <c r="B64" s="5" t="s">
        <v>74</v>
      </c>
      <c r="C64" s="6"/>
      <c r="D64" s="18">
        <f>SUM(D65:D84)</f>
        <v>10716</v>
      </c>
      <c r="E64" s="18">
        <f>SUM(E65:E84)</f>
        <v>46</v>
      </c>
      <c r="F64" s="18">
        <f>SUM(F65:F84)</f>
        <v>10762</v>
      </c>
    </row>
    <row r="65" spans="1:6" ht="15.75">
      <c r="A65" s="9"/>
      <c r="B65" s="9"/>
      <c r="C65" s="11" t="s">
        <v>75</v>
      </c>
      <c r="D65" s="15">
        <v>1837</v>
      </c>
      <c r="E65" s="16">
        <v>30</v>
      </c>
      <c r="F65" s="14">
        <f t="shared" ref="F65:F84" si="2">SUM(D65+E65)</f>
        <v>1867</v>
      </c>
    </row>
    <row r="66" spans="1:6" ht="15.75">
      <c r="A66" s="9"/>
      <c r="B66" s="9"/>
      <c r="C66" s="11" t="s">
        <v>76</v>
      </c>
      <c r="D66" s="15">
        <v>1049</v>
      </c>
      <c r="E66" s="16">
        <v>0</v>
      </c>
      <c r="F66" s="14">
        <f t="shared" si="2"/>
        <v>1049</v>
      </c>
    </row>
    <row r="67" spans="1:6" ht="15.75">
      <c r="A67" s="9"/>
      <c r="B67" s="9"/>
      <c r="C67" s="11" t="s">
        <v>77</v>
      </c>
      <c r="D67" s="15">
        <v>338</v>
      </c>
      <c r="E67" s="16">
        <v>0</v>
      </c>
      <c r="F67" s="14">
        <f t="shared" si="2"/>
        <v>338</v>
      </c>
    </row>
    <row r="68" spans="1:6" ht="15.75">
      <c r="A68" s="9"/>
      <c r="B68" s="9"/>
      <c r="C68" s="11" t="s">
        <v>78</v>
      </c>
      <c r="D68" s="15">
        <v>1355</v>
      </c>
      <c r="E68" s="16">
        <v>14</v>
      </c>
      <c r="F68" s="14">
        <f t="shared" si="2"/>
        <v>1369</v>
      </c>
    </row>
    <row r="69" spans="1:6" ht="15.75">
      <c r="A69" s="9"/>
      <c r="B69" s="9"/>
      <c r="C69" s="11" t="s">
        <v>79</v>
      </c>
      <c r="D69" s="15">
        <v>468</v>
      </c>
      <c r="E69" s="16">
        <v>0</v>
      </c>
      <c r="F69" s="14">
        <f t="shared" si="2"/>
        <v>468</v>
      </c>
    </row>
    <row r="70" spans="1:6" ht="15.75">
      <c r="A70" s="9"/>
      <c r="B70" s="9"/>
      <c r="C70" s="11" t="s">
        <v>80</v>
      </c>
      <c r="D70" s="15">
        <v>185</v>
      </c>
      <c r="E70" s="16">
        <v>0</v>
      </c>
      <c r="F70" s="14">
        <f t="shared" si="2"/>
        <v>185</v>
      </c>
    </row>
    <row r="71" spans="1:6" ht="15.75">
      <c r="A71" s="9"/>
      <c r="B71" s="9"/>
      <c r="C71" s="11" t="s">
        <v>81</v>
      </c>
      <c r="D71" s="15">
        <v>472</v>
      </c>
      <c r="E71" s="16">
        <v>0</v>
      </c>
      <c r="F71" s="14">
        <f t="shared" si="2"/>
        <v>472</v>
      </c>
    </row>
    <row r="72" spans="1:6" ht="15.75">
      <c r="A72" s="9"/>
      <c r="B72" s="9"/>
      <c r="C72" s="11" t="s">
        <v>82</v>
      </c>
      <c r="D72" s="15">
        <v>937</v>
      </c>
      <c r="E72" s="16"/>
      <c r="F72" s="14">
        <f t="shared" si="2"/>
        <v>937</v>
      </c>
    </row>
    <row r="73" spans="1:6" ht="15.75">
      <c r="A73" s="9"/>
      <c r="B73" s="9"/>
      <c r="C73" s="11" t="s">
        <v>83</v>
      </c>
      <c r="D73" s="15">
        <v>1117</v>
      </c>
      <c r="E73" s="16">
        <v>0</v>
      </c>
      <c r="F73" s="14">
        <f t="shared" si="2"/>
        <v>1117</v>
      </c>
    </row>
    <row r="74" spans="1:6" ht="15.75">
      <c r="A74" s="9"/>
      <c r="B74" s="9"/>
      <c r="C74" s="11" t="s">
        <v>84</v>
      </c>
      <c r="D74" s="15">
        <v>452</v>
      </c>
      <c r="E74" s="16">
        <v>0</v>
      </c>
      <c r="F74" s="14">
        <f t="shared" si="2"/>
        <v>452</v>
      </c>
    </row>
    <row r="75" spans="1:6" ht="15.75">
      <c r="A75" s="9"/>
      <c r="B75" s="9"/>
      <c r="C75" s="11" t="s">
        <v>85</v>
      </c>
      <c r="D75" s="15">
        <v>390</v>
      </c>
      <c r="E75" s="16">
        <v>0</v>
      </c>
      <c r="F75" s="14">
        <f t="shared" si="2"/>
        <v>390</v>
      </c>
    </row>
    <row r="76" spans="1:6" ht="15.75">
      <c r="A76" s="9"/>
      <c r="B76" s="9"/>
      <c r="C76" s="11" t="s">
        <v>86</v>
      </c>
      <c r="D76" s="15">
        <v>581</v>
      </c>
      <c r="E76" s="16">
        <v>0</v>
      </c>
      <c r="F76" s="14">
        <f t="shared" si="2"/>
        <v>581</v>
      </c>
    </row>
    <row r="77" spans="1:6" ht="15.75">
      <c r="A77" s="9"/>
      <c r="B77" s="9"/>
      <c r="C77" s="11" t="s">
        <v>87</v>
      </c>
      <c r="D77" s="15">
        <v>114</v>
      </c>
      <c r="E77" s="16">
        <v>1</v>
      </c>
      <c r="F77" s="14">
        <f t="shared" si="2"/>
        <v>115</v>
      </c>
    </row>
    <row r="78" spans="1:6" ht="15.75">
      <c r="A78" s="9"/>
      <c r="B78" s="9"/>
      <c r="C78" s="11" t="s">
        <v>88</v>
      </c>
      <c r="D78" s="15">
        <v>39</v>
      </c>
      <c r="E78" s="16">
        <v>1</v>
      </c>
      <c r="F78" s="14">
        <f t="shared" si="2"/>
        <v>40</v>
      </c>
    </row>
    <row r="79" spans="1:6" ht="15.75">
      <c r="A79" s="9"/>
      <c r="B79" s="9"/>
      <c r="C79" s="11" t="s">
        <v>89</v>
      </c>
      <c r="D79" s="15">
        <v>48</v>
      </c>
      <c r="E79" s="16">
        <v>0</v>
      </c>
      <c r="F79" s="14">
        <f t="shared" si="2"/>
        <v>48</v>
      </c>
    </row>
    <row r="80" spans="1:6" ht="15.75">
      <c r="A80" s="9"/>
      <c r="B80" s="9"/>
      <c r="C80" s="11" t="s">
        <v>90</v>
      </c>
      <c r="D80" s="15">
        <v>345</v>
      </c>
      <c r="E80" s="16">
        <v>0</v>
      </c>
      <c r="F80" s="14">
        <f t="shared" si="2"/>
        <v>345</v>
      </c>
    </row>
    <row r="81" spans="1:6" ht="15.75">
      <c r="A81" s="9"/>
      <c r="B81" s="9"/>
      <c r="C81" s="11" t="s">
        <v>91</v>
      </c>
      <c r="D81" s="15">
        <v>479</v>
      </c>
      <c r="E81" s="16">
        <v>0</v>
      </c>
      <c r="F81" s="14">
        <f t="shared" si="2"/>
        <v>479</v>
      </c>
    </row>
    <row r="82" spans="1:6" ht="15.75">
      <c r="A82" s="9"/>
      <c r="B82" s="9"/>
      <c r="C82" s="11" t="s">
        <v>92</v>
      </c>
      <c r="D82" s="15">
        <v>370</v>
      </c>
      <c r="E82" s="16">
        <v>0</v>
      </c>
      <c r="F82" s="14">
        <f t="shared" si="2"/>
        <v>370</v>
      </c>
    </row>
    <row r="83" spans="1:6" ht="15.75">
      <c r="A83" s="9"/>
      <c r="B83" s="9"/>
      <c r="C83" s="11" t="s">
        <v>93</v>
      </c>
      <c r="D83" s="15">
        <v>140</v>
      </c>
      <c r="E83" s="16">
        <v>0</v>
      </c>
      <c r="F83" s="14">
        <f t="shared" si="2"/>
        <v>140</v>
      </c>
    </row>
    <row r="84" spans="1:6" ht="15.75">
      <c r="A84" s="9"/>
      <c r="B84" s="9"/>
      <c r="C84" s="29"/>
      <c r="D84" s="15"/>
      <c r="E84" s="16"/>
      <c r="F84" s="14">
        <f t="shared" si="2"/>
        <v>0</v>
      </c>
    </row>
    <row r="85" spans="1:6" ht="15.75">
      <c r="A85" s="141" t="s">
        <v>94</v>
      </c>
      <c r="B85" s="5" t="s">
        <v>95</v>
      </c>
      <c r="C85" s="6"/>
      <c r="D85" s="18">
        <f>SUM(D86:D98)</f>
        <v>16007</v>
      </c>
      <c r="E85" s="18">
        <f>SUM(E86:E98)</f>
        <v>13</v>
      </c>
      <c r="F85" s="18">
        <f>SUM(F86:F98)</f>
        <v>16020</v>
      </c>
    </row>
    <row r="86" spans="1:6" ht="15.75">
      <c r="A86" s="9"/>
      <c r="B86" s="9"/>
      <c r="C86" s="11" t="s">
        <v>96</v>
      </c>
      <c r="D86" s="15">
        <v>1462</v>
      </c>
      <c r="E86" s="16">
        <v>0</v>
      </c>
      <c r="F86" s="14">
        <f t="shared" ref="F86:F97" si="3">SUM(D86+E86)</f>
        <v>1462</v>
      </c>
    </row>
    <row r="87" spans="1:6" ht="15.75">
      <c r="A87" s="9"/>
      <c r="B87" s="9"/>
      <c r="C87" s="11" t="s">
        <v>97</v>
      </c>
      <c r="D87" s="15">
        <v>2900</v>
      </c>
      <c r="E87" s="16">
        <v>0</v>
      </c>
      <c r="F87" s="14">
        <f t="shared" si="3"/>
        <v>2900</v>
      </c>
    </row>
    <row r="88" spans="1:6" ht="15.75">
      <c r="A88" s="9"/>
      <c r="B88" s="9"/>
      <c r="C88" s="11" t="s">
        <v>98</v>
      </c>
      <c r="D88" s="15">
        <v>1744</v>
      </c>
      <c r="E88" s="16">
        <v>0</v>
      </c>
      <c r="F88" s="14">
        <f t="shared" si="3"/>
        <v>1744</v>
      </c>
    </row>
    <row r="89" spans="1:6" ht="15.75">
      <c r="A89" s="9"/>
      <c r="B89" s="9"/>
      <c r="C89" s="11" t="s">
        <v>99</v>
      </c>
      <c r="D89" s="15">
        <v>2795</v>
      </c>
      <c r="E89" s="16">
        <v>0</v>
      </c>
      <c r="F89" s="14">
        <f t="shared" si="3"/>
        <v>2795</v>
      </c>
    </row>
    <row r="90" spans="1:6" ht="15.75">
      <c r="A90" s="9"/>
      <c r="B90" s="9"/>
      <c r="C90" s="11" t="s">
        <v>100</v>
      </c>
      <c r="D90" s="15">
        <v>1030</v>
      </c>
      <c r="E90" s="16">
        <v>0</v>
      </c>
      <c r="F90" s="14">
        <f t="shared" si="3"/>
        <v>1030</v>
      </c>
    </row>
    <row r="91" spans="1:6" ht="15.75">
      <c r="A91" s="9"/>
      <c r="B91" s="9"/>
      <c r="C91" s="11" t="s">
        <v>101</v>
      </c>
      <c r="D91" s="15">
        <v>1306</v>
      </c>
      <c r="E91" s="16">
        <v>0</v>
      </c>
      <c r="F91" s="14">
        <f t="shared" si="3"/>
        <v>1306</v>
      </c>
    </row>
    <row r="92" spans="1:6" ht="15.75">
      <c r="A92" s="9"/>
      <c r="B92" s="9"/>
      <c r="C92" s="11" t="s">
        <v>102</v>
      </c>
      <c r="D92" s="15">
        <v>705</v>
      </c>
      <c r="E92" s="16">
        <v>0</v>
      </c>
      <c r="F92" s="14">
        <f t="shared" si="3"/>
        <v>705</v>
      </c>
    </row>
    <row r="93" spans="1:6" ht="15.75">
      <c r="A93" s="9"/>
      <c r="B93" s="9"/>
      <c r="C93" s="11" t="s">
        <v>103</v>
      </c>
      <c r="D93" s="15">
        <v>0</v>
      </c>
      <c r="E93" s="16">
        <v>0</v>
      </c>
      <c r="F93" s="14">
        <f t="shared" si="3"/>
        <v>0</v>
      </c>
    </row>
    <row r="94" spans="1:6" ht="15.75">
      <c r="A94" s="9"/>
      <c r="B94" s="9"/>
      <c r="C94" s="11" t="s">
        <v>104</v>
      </c>
      <c r="D94" s="15">
        <v>0</v>
      </c>
      <c r="E94" s="16">
        <v>0</v>
      </c>
      <c r="F94" s="14">
        <f t="shared" si="3"/>
        <v>0</v>
      </c>
    </row>
    <row r="95" spans="1:6" ht="15.75">
      <c r="A95" s="9"/>
      <c r="B95" s="9"/>
      <c r="C95" s="11" t="s">
        <v>105</v>
      </c>
      <c r="D95" s="15">
        <v>2129</v>
      </c>
      <c r="E95" s="16">
        <v>0</v>
      </c>
      <c r="F95" s="14">
        <f t="shared" si="3"/>
        <v>2129</v>
      </c>
    </row>
    <row r="96" spans="1:6" ht="15.75">
      <c r="A96" s="9"/>
      <c r="B96" s="9"/>
      <c r="C96" s="11" t="s">
        <v>106</v>
      </c>
      <c r="D96" s="15">
        <v>1599</v>
      </c>
      <c r="E96" s="16">
        <v>0</v>
      </c>
      <c r="F96" s="14">
        <f t="shared" si="3"/>
        <v>1599</v>
      </c>
    </row>
    <row r="97" spans="1:6" ht="15.75">
      <c r="A97" s="9"/>
      <c r="B97" s="9"/>
      <c r="C97" s="11" t="s">
        <v>107</v>
      </c>
      <c r="D97" s="15">
        <v>337</v>
      </c>
      <c r="E97" s="16">
        <v>13</v>
      </c>
      <c r="F97" s="14">
        <f t="shared" si="3"/>
        <v>350</v>
      </c>
    </row>
    <row r="98" spans="1:6" ht="15.75">
      <c r="A98" s="9"/>
      <c r="B98" s="9"/>
      <c r="C98" s="11"/>
      <c r="D98" s="16"/>
      <c r="E98" s="16"/>
      <c r="F98" s="14"/>
    </row>
    <row r="99" spans="1:6" ht="15.75">
      <c r="A99" s="141" t="s">
        <v>108</v>
      </c>
      <c r="B99" s="5" t="s">
        <v>109</v>
      </c>
      <c r="C99" s="6"/>
      <c r="D99" s="24">
        <f>SUM(D100:D107)</f>
        <v>4844</v>
      </c>
      <c r="E99" s="24">
        <f>SUM(E100:E107)</f>
        <v>0</v>
      </c>
      <c r="F99" s="24">
        <f>SUM(F100:F107)</f>
        <v>4844</v>
      </c>
    </row>
    <row r="100" spans="1:6" ht="15.75">
      <c r="A100" s="9"/>
      <c r="B100" s="9"/>
      <c r="C100" s="11" t="s">
        <v>110</v>
      </c>
      <c r="D100" s="17">
        <v>630</v>
      </c>
      <c r="E100" s="16">
        <v>0</v>
      </c>
      <c r="F100" s="14">
        <f t="shared" ref="F100:F107" si="4">SUM(D100+E100)</f>
        <v>630</v>
      </c>
    </row>
    <row r="101" spans="1:6" ht="15.75">
      <c r="A101" s="9"/>
      <c r="B101" s="9"/>
      <c r="C101" s="11" t="s">
        <v>111</v>
      </c>
      <c r="D101" s="17">
        <v>924</v>
      </c>
      <c r="E101" s="16">
        <v>0</v>
      </c>
      <c r="F101" s="14">
        <f t="shared" si="4"/>
        <v>924</v>
      </c>
    </row>
    <row r="102" spans="1:6" ht="15.75">
      <c r="A102" s="9"/>
      <c r="B102" s="9"/>
      <c r="C102" s="11" t="s">
        <v>112</v>
      </c>
      <c r="D102" s="17">
        <v>210</v>
      </c>
      <c r="E102" s="16">
        <v>0</v>
      </c>
      <c r="F102" s="14">
        <f t="shared" si="4"/>
        <v>210</v>
      </c>
    </row>
    <row r="103" spans="1:6" ht="15.75">
      <c r="A103" s="9"/>
      <c r="B103" s="9"/>
      <c r="C103" s="11" t="s">
        <v>113</v>
      </c>
      <c r="D103" s="17">
        <v>868</v>
      </c>
      <c r="E103" s="16">
        <v>0</v>
      </c>
      <c r="F103" s="14">
        <f t="shared" si="4"/>
        <v>868</v>
      </c>
    </row>
    <row r="104" spans="1:6" ht="15.75">
      <c r="A104" s="9"/>
      <c r="B104" s="9"/>
      <c r="C104" s="11" t="s">
        <v>114</v>
      </c>
      <c r="D104" s="17">
        <v>316</v>
      </c>
      <c r="E104" s="16">
        <v>0</v>
      </c>
      <c r="F104" s="14">
        <f t="shared" si="4"/>
        <v>316</v>
      </c>
    </row>
    <row r="105" spans="1:6" ht="15.75">
      <c r="A105" s="9"/>
      <c r="B105" s="9"/>
      <c r="C105" s="11" t="s">
        <v>115</v>
      </c>
      <c r="D105" s="15">
        <v>469</v>
      </c>
      <c r="E105" s="16">
        <v>0</v>
      </c>
      <c r="F105" s="14">
        <f t="shared" si="4"/>
        <v>469</v>
      </c>
    </row>
    <row r="106" spans="1:6" ht="15.75">
      <c r="A106" s="9"/>
      <c r="B106" s="9"/>
      <c r="C106" s="11" t="s">
        <v>116</v>
      </c>
      <c r="D106" s="15">
        <v>1427</v>
      </c>
      <c r="E106" s="16">
        <v>0</v>
      </c>
      <c r="F106" s="14">
        <f t="shared" si="4"/>
        <v>1427</v>
      </c>
    </row>
    <row r="107" spans="1:6" ht="15.75">
      <c r="A107" s="9"/>
      <c r="B107" s="9"/>
      <c r="C107" s="11"/>
      <c r="D107" s="15"/>
      <c r="E107" s="16"/>
      <c r="F107" s="14">
        <f t="shared" si="4"/>
        <v>0</v>
      </c>
    </row>
    <row r="108" spans="1:6" ht="15.75">
      <c r="A108" s="141" t="s">
        <v>117</v>
      </c>
      <c r="B108" s="5" t="s">
        <v>118</v>
      </c>
      <c r="C108" s="6"/>
      <c r="D108" s="18">
        <f>SUM(D109:D120)</f>
        <v>5798</v>
      </c>
      <c r="E108" s="18">
        <f>SUM(E109:E120)</f>
        <v>0</v>
      </c>
      <c r="F108" s="18">
        <f>SUM(F109:F120)</f>
        <v>5798</v>
      </c>
    </row>
    <row r="109" spans="1:6" ht="15.75">
      <c r="A109" s="9"/>
      <c r="B109" s="9"/>
      <c r="C109" s="11" t="s">
        <v>119</v>
      </c>
      <c r="D109" s="15">
        <v>200</v>
      </c>
      <c r="E109" s="16">
        <v>0</v>
      </c>
      <c r="F109" s="14">
        <f t="shared" ref="F109:F120" si="5">SUM(D109+E109)</f>
        <v>200</v>
      </c>
    </row>
    <row r="110" spans="1:6" ht="15.75">
      <c r="A110" s="9"/>
      <c r="B110" s="9"/>
      <c r="C110" s="11" t="s">
        <v>120</v>
      </c>
      <c r="D110" s="15">
        <v>954</v>
      </c>
      <c r="E110" s="16">
        <v>0</v>
      </c>
      <c r="F110" s="14">
        <f t="shared" si="5"/>
        <v>954</v>
      </c>
    </row>
    <row r="111" spans="1:6" ht="15.75">
      <c r="A111" s="9"/>
      <c r="B111" s="9"/>
      <c r="C111" s="11" t="s">
        <v>121</v>
      </c>
      <c r="D111" s="15">
        <v>574</v>
      </c>
      <c r="E111" s="16">
        <v>0</v>
      </c>
      <c r="F111" s="14">
        <f t="shared" si="5"/>
        <v>574</v>
      </c>
    </row>
    <row r="112" spans="1:6" ht="15.75">
      <c r="A112" s="9"/>
      <c r="B112" s="9"/>
      <c r="C112" s="11" t="s">
        <v>122</v>
      </c>
      <c r="D112" s="15">
        <v>0</v>
      </c>
      <c r="E112" s="16">
        <v>0</v>
      </c>
      <c r="F112" s="14">
        <f t="shared" si="5"/>
        <v>0</v>
      </c>
    </row>
    <row r="113" spans="1:6" ht="15.75">
      <c r="A113" s="9"/>
      <c r="B113" s="9"/>
      <c r="C113" s="11" t="s">
        <v>123</v>
      </c>
      <c r="D113" s="15">
        <v>1158</v>
      </c>
      <c r="E113" s="16">
        <v>0</v>
      </c>
      <c r="F113" s="14">
        <f t="shared" si="5"/>
        <v>1158</v>
      </c>
    </row>
    <row r="114" spans="1:6" ht="15.75">
      <c r="A114" s="9"/>
      <c r="B114" s="9"/>
      <c r="C114" s="11" t="s">
        <v>124</v>
      </c>
      <c r="D114" s="15">
        <v>306</v>
      </c>
      <c r="E114" s="16">
        <v>0</v>
      </c>
      <c r="F114" s="14">
        <f t="shared" si="5"/>
        <v>306</v>
      </c>
    </row>
    <row r="115" spans="1:6" ht="15.75">
      <c r="A115" s="9"/>
      <c r="B115" s="9"/>
      <c r="C115" s="11" t="s">
        <v>125</v>
      </c>
      <c r="D115" s="15">
        <v>64</v>
      </c>
      <c r="E115" s="16">
        <v>0</v>
      </c>
      <c r="F115" s="14">
        <f t="shared" si="5"/>
        <v>64</v>
      </c>
    </row>
    <row r="116" spans="1:6" ht="15.75">
      <c r="A116" s="9"/>
      <c r="B116" s="9"/>
      <c r="C116" s="11" t="s">
        <v>126</v>
      </c>
      <c r="D116" s="15">
        <v>415</v>
      </c>
      <c r="E116" s="16">
        <v>0</v>
      </c>
      <c r="F116" s="14">
        <f t="shared" si="5"/>
        <v>415</v>
      </c>
    </row>
    <row r="117" spans="1:6" ht="15.75">
      <c r="A117" s="9"/>
      <c r="B117" s="9"/>
      <c r="C117" s="11" t="s">
        <v>127</v>
      </c>
      <c r="D117" s="15">
        <v>1384</v>
      </c>
      <c r="E117" s="16">
        <v>0</v>
      </c>
      <c r="F117" s="14">
        <f t="shared" si="5"/>
        <v>1384</v>
      </c>
    </row>
    <row r="118" spans="1:6" ht="15.75">
      <c r="A118" s="9"/>
      <c r="B118" s="9"/>
      <c r="C118" s="11" t="s">
        <v>128</v>
      </c>
      <c r="D118" s="15">
        <v>223</v>
      </c>
      <c r="E118" s="16">
        <v>0</v>
      </c>
      <c r="F118" s="14">
        <f t="shared" si="5"/>
        <v>223</v>
      </c>
    </row>
    <row r="119" spans="1:6" ht="15.75">
      <c r="A119" s="9"/>
      <c r="B119" s="9"/>
      <c r="C119" s="11" t="s">
        <v>129</v>
      </c>
      <c r="D119" s="15">
        <v>520</v>
      </c>
      <c r="E119" s="16">
        <v>0</v>
      </c>
      <c r="F119" s="14">
        <f t="shared" si="5"/>
        <v>520</v>
      </c>
    </row>
    <row r="120" spans="1:6" ht="15.75">
      <c r="A120" s="9"/>
      <c r="B120" s="9"/>
      <c r="C120" s="11"/>
      <c r="D120" s="16"/>
      <c r="E120" s="16"/>
      <c r="F120" s="14">
        <f t="shared" si="5"/>
        <v>0</v>
      </c>
    </row>
    <row r="121" spans="1:6" ht="15.75">
      <c r="A121" s="141" t="s">
        <v>130</v>
      </c>
      <c r="B121" s="5" t="s">
        <v>131</v>
      </c>
      <c r="C121" s="6"/>
      <c r="D121" s="18">
        <f>SUM(D122:D132)</f>
        <v>13140</v>
      </c>
      <c r="E121" s="18">
        <f>SUM(E122:E132)</f>
        <v>297</v>
      </c>
      <c r="F121" s="18">
        <f>SUM(F122:F132)</f>
        <v>13437</v>
      </c>
    </row>
    <row r="122" spans="1:6" ht="15.75">
      <c r="A122" s="9"/>
      <c r="B122" s="9"/>
      <c r="C122" s="30" t="s">
        <v>132</v>
      </c>
      <c r="D122" s="15">
        <v>728</v>
      </c>
      <c r="E122" s="16">
        <v>0</v>
      </c>
      <c r="F122" s="14">
        <f t="shared" ref="F122:F132" si="6">SUM(D122+E122)</f>
        <v>728</v>
      </c>
    </row>
    <row r="123" spans="1:6" ht="15.75">
      <c r="A123" s="9"/>
      <c r="B123" s="9"/>
      <c r="C123" s="30" t="s">
        <v>133</v>
      </c>
      <c r="D123" s="15">
        <v>1897</v>
      </c>
      <c r="E123" s="16">
        <v>286</v>
      </c>
      <c r="F123" s="14">
        <f t="shared" si="6"/>
        <v>2183</v>
      </c>
    </row>
    <row r="124" spans="1:6" ht="15.75">
      <c r="A124" s="9"/>
      <c r="B124" s="9"/>
      <c r="C124" s="30" t="s">
        <v>134</v>
      </c>
      <c r="D124" s="15">
        <v>2555</v>
      </c>
      <c r="E124" s="16">
        <v>0</v>
      </c>
      <c r="F124" s="14">
        <f t="shared" si="6"/>
        <v>2555</v>
      </c>
    </row>
    <row r="125" spans="1:6" ht="15.75">
      <c r="A125" s="9"/>
      <c r="B125" s="9"/>
      <c r="C125" s="30" t="s">
        <v>135</v>
      </c>
      <c r="D125" s="15">
        <v>646</v>
      </c>
      <c r="E125" s="16">
        <v>0</v>
      </c>
      <c r="F125" s="14">
        <f t="shared" si="6"/>
        <v>646</v>
      </c>
    </row>
    <row r="126" spans="1:6" ht="15.75">
      <c r="A126" s="9"/>
      <c r="B126" s="9"/>
      <c r="C126" s="30" t="s">
        <v>136</v>
      </c>
      <c r="D126" s="15">
        <v>468</v>
      </c>
      <c r="E126" s="16">
        <v>1</v>
      </c>
      <c r="F126" s="14">
        <f t="shared" si="6"/>
        <v>469</v>
      </c>
    </row>
    <row r="127" spans="1:6" ht="15.75">
      <c r="A127" s="9"/>
      <c r="B127" s="9"/>
      <c r="C127" s="30" t="s">
        <v>137</v>
      </c>
      <c r="D127" s="15">
        <v>114</v>
      </c>
      <c r="E127" s="16">
        <v>0</v>
      </c>
      <c r="F127" s="14">
        <f t="shared" si="6"/>
        <v>114</v>
      </c>
    </row>
    <row r="128" spans="1:6" ht="15.75">
      <c r="A128" s="9"/>
      <c r="B128" s="9"/>
      <c r="C128" s="30" t="s">
        <v>138</v>
      </c>
      <c r="D128" s="15">
        <v>1968</v>
      </c>
      <c r="E128" s="16">
        <v>0</v>
      </c>
      <c r="F128" s="14">
        <f t="shared" si="6"/>
        <v>1968</v>
      </c>
    </row>
    <row r="129" spans="1:6" ht="15.75">
      <c r="A129" s="9"/>
      <c r="B129" s="9"/>
      <c r="C129" s="30" t="s">
        <v>139</v>
      </c>
      <c r="D129" s="15">
        <v>2469</v>
      </c>
      <c r="E129" s="16">
        <v>0</v>
      </c>
      <c r="F129" s="14">
        <f t="shared" si="6"/>
        <v>2469</v>
      </c>
    </row>
    <row r="130" spans="1:6" ht="15.75">
      <c r="A130" s="9"/>
      <c r="B130" s="9"/>
      <c r="C130" s="30" t="s">
        <v>140</v>
      </c>
      <c r="D130" s="15">
        <v>1560</v>
      </c>
      <c r="E130" s="16">
        <v>0</v>
      </c>
      <c r="F130" s="14">
        <f t="shared" si="6"/>
        <v>1560</v>
      </c>
    </row>
    <row r="131" spans="1:6" ht="15.75">
      <c r="A131" s="9"/>
      <c r="B131" s="9"/>
      <c r="C131" s="30" t="s">
        <v>141</v>
      </c>
      <c r="D131" s="15">
        <v>735</v>
      </c>
      <c r="E131" s="16">
        <v>10</v>
      </c>
      <c r="F131" s="14">
        <f t="shared" si="6"/>
        <v>745</v>
      </c>
    </row>
    <row r="132" spans="1:6" ht="15.75">
      <c r="A132" s="21"/>
      <c r="B132" s="21"/>
      <c r="C132" s="31"/>
      <c r="D132" s="23"/>
      <c r="E132" s="23"/>
      <c r="F132" s="14">
        <f t="shared" si="6"/>
        <v>0</v>
      </c>
    </row>
    <row r="133" spans="1:6" ht="15.75">
      <c r="A133" s="141" t="s">
        <v>142</v>
      </c>
      <c r="B133" s="5" t="s">
        <v>143</v>
      </c>
      <c r="C133" s="6"/>
      <c r="D133" s="18">
        <f>SUM(D134:D151)</f>
        <v>41467</v>
      </c>
      <c r="E133" s="18">
        <f>SUM(E134:E151)</f>
        <v>611</v>
      </c>
      <c r="F133" s="18">
        <f>SUM(F134:F151)</f>
        <v>42078</v>
      </c>
    </row>
    <row r="134" spans="1:6" ht="15.75">
      <c r="A134" s="9"/>
      <c r="B134" s="9"/>
      <c r="C134" s="11" t="s">
        <v>144</v>
      </c>
      <c r="D134" s="32">
        <v>3040</v>
      </c>
      <c r="E134" s="33">
        <v>0</v>
      </c>
      <c r="F134" s="14">
        <f t="shared" ref="F134:F151" si="7">SUM(D134+E134)</f>
        <v>3040</v>
      </c>
    </row>
    <row r="135" spans="1:6" ht="15.75">
      <c r="A135" s="9"/>
      <c r="B135" s="9"/>
      <c r="C135" s="11" t="s">
        <v>145</v>
      </c>
      <c r="D135" s="32">
        <v>1106</v>
      </c>
      <c r="E135" s="34">
        <v>0</v>
      </c>
      <c r="F135" s="14">
        <f t="shared" si="7"/>
        <v>1106</v>
      </c>
    </row>
    <row r="136" spans="1:6" ht="15.75">
      <c r="A136" s="9"/>
      <c r="B136" s="9"/>
      <c r="C136" s="11" t="s">
        <v>146</v>
      </c>
      <c r="D136" s="32">
        <v>2196</v>
      </c>
      <c r="E136" s="34">
        <v>66</v>
      </c>
      <c r="F136" s="14">
        <f t="shared" si="7"/>
        <v>2262</v>
      </c>
    </row>
    <row r="137" spans="1:6" ht="15.75">
      <c r="A137" s="9"/>
      <c r="B137" s="9"/>
      <c r="C137" s="11" t="s">
        <v>147</v>
      </c>
      <c r="D137" s="32">
        <v>4043</v>
      </c>
      <c r="E137" s="34">
        <v>165</v>
      </c>
      <c r="F137" s="14">
        <f t="shared" si="7"/>
        <v>4208</v>
      </c>
    </row>
    <row r="138" spans="1:6" ht="15.75">
      <c r="A138" s="9"/>
      <c r="B138" s="9"/>
      <c r="C138" s="11" t="s">
        <v>148</v>
      </c>
      <c r="D138" s="32">
        <v>1844</v>
      </c>
      <c r="E138" s="34">
        <v>16</v>
      </c>
      <c r="F138" s="14">
        <f t="shared" si="7"/>
        <v>1860</v>
      </c>
    </row>
    <row r="139" spans="1:6" ht="15.75">
      <c r="A139" s="9"/>
      <c r="B139" s="9"/>
      <c r="C139" s="11" t="s">
        <v>149</v>
      </c>
      <c r="D139" s="32">
        <v>2364</v>
      </c>
      <c r="E139" s="34">
        <v>24</v>
      </c>
      <c r="F139" s="14">
        <f t="shared" si="7"/>
        <v>2388</v>
      </c>
    </row>
    <row r="140" spans="1:6" ht="15.75">
      <c r="A140" s="9"/>
      <c r="B140" s="9"/>
      <c r="C140" s="11" t="s">
        <v>150</v>
      </c>
      <c r="D140" s="32">
        <v>1509</v>
      </c>
      <c r="E140" s="34">
        <v>89</v>
      </c>
      <c r="F140" s="14">
        <f t="shared" si="7"/>
        <v>1598</v>
      </c>
    </row>
    <row r="141" spans="1:6" ht="15.75">
      <c r="A141" s="9"/>
      <c r="B141" s="9"/>
      <c r="C141" s="11" t="s">
        <v>151</v>
      </c>
      <c r="D141" s="32">
        <v>1014</v>
      </c>
      <c r="E141" s="34">
        <v>0</v>
      </c>
      <c r="F141" s="14">
        <f t="shared" si="7"/>
        <v>1014</v>
      </c>
    </row>
    <row r="142" spans="1:6" ht="15.75">
      <c r="A142" s="9"/>
      <c r="B142" s="9"/>
      <c r="C142" s="11" t="s">
        <v>152</v>
      </c>
      <c r="D142" s="32">
        <v>1434</v>
      </c>
      <c r="E142" s="34">
        <v>12</v>
      </c>
      <c r="F142" s="14">
        <f t="shared" si="7"/>
        <v>1446</v>
      </c>
    </row>
    <row r="143" spans="1:6" ht="15.75">
      <c r="A143" s="9"/>
      <c r="B143" s="9"/>
      <c r="C143" s="11" t="s">
        <v>153</v>
      </c>
      <c r="D143" s="32">
        <v>5886</v>
      </c>
      <c r="E143" s="34">
        <v>0</v>
      </c>
      <c r="F143" s="14">
        <f t="shared" si="7"/>
        <v>5886</v>
      </c>
    </row>
    <row r="144" spans="1:6" ht="15.75">
      <c r="A144" s="9"/>
      <c r="B144" s="9"/>
      <c r="C144" s="11" t="s">
        <v>154</v>
      </c>
      <c r="D144" s="32">
        <v>2041</v>
      </c>
      <c r="E144" s="34">
        <v>0</v>
      </c>
      <c r="F144" s="14">
        <f t="shared" si="7"/>
        <v>2041</v>
      </c>
    </row>
    <row r="145" spans="1:6" ht="15.75">
      <c r="A145" s="9"/>
      <c r="B145" s="9"/>
      <c r="C145" s="11" t="s">
        <v>155</v>
      </c>
      <c r="D145" s="32">
        <v>2136</v>
      </c>
      <c r="E145" s="34">
        <v>0</v>
      </c>
      <c r="F145" s="14">
        <f t="shared" si="7"/>
        <v>2136</v>
      </c>
    </row>
    <row r="146" spans="1:6" ht="15.75">
      <c r="A146" s="9"/>
      <c r="B146" s="9"/>
      <c r="C146" s="11" t="s">
        <v>156</v>
      </c>
      <c r="D146" s="32">
        <v>2248</v>
      </c>
      <c r="E146" s="34">
        <v>158</v>
      </c>
      <c r="F146" s="14">
        <f t="shared" si="7"/>
        <v>2406</v>
      </c>
    </row>
    <row r="147" spans="1:6" ht="15.75">
      <c r="A147" s="9"/>
      <c r="B147" s="9"/>
      <c r="C147" s="11" t="s">
        <v>157</v>
      </c>
      <c r="D147" s="32">
        <v>1398</v>
      </c>
      <c r="E147" s="34">
        <v>0</v>
      </c>
      <c r="F147" s="14">
        <f t="shared" si="7"/>
        <v>1398</v>
      </c>
    </row>
    <row r="148" spans="1:6" ht="15.75">
      <c r="A148" s="9"/>
      <c r="B148" s="9"/>
      <c r="C148" s="11" t="s">
        <v>158</v>
      </c>
      <c r="D148" s="32">
        <v>1180</v>
      </c>
      <c r="E148" s="34">
        <v>56</v>
      </c>
      <c r="F148" s="14">
        <f t="shared" si="7"/>
        <v>1236</v>
      </c>
    </row>
    <row r="149" spans="1:6" ht="15.75">
      <c r="A149" s="9"/>
      <c r="B149" s="9"/>
      <c r="C149" s="11" t="s">
        <v>159</v>
      </c>
      <c r="D149" s="32">
        <v>7683</v>
      </c>
      <c r="E149" s="34">
        <v>0</v>
      </c>
      <c r="F149" s="14">
        <f t="shared" si="7"/>
        <v>7683</v>
      </c>
    </row>
    <row r="150" spans="1:6" ht="15.75">
      <c r="A150" s="9"/>
      <c r="B150" s="9"/>
      <c r="C150" s="11" t="s">
        <v>160</v>
      </c>
      <c r="D150" s="32">
        <v>345</v>
      </c>
      <c r="E150" s="34">
        <v>25</v>
      </c>
      <c r="F150" s="14">
        <f t="shared" si="7"/>
        <v>370</v>
      </c>
    </row>
    <row r="151" spans="1:6" ht="15.75">
      <c r="A151" s="9"/>
      <c r="B151" s="9"/>
      <c r="C151" s="11"/>
      <c r="D151" s="16"/>
      <c r="E151" s="16"/>
      <c r="F151" s="14">
        <f t="shared" si="7"/>
        <v>0</v>
      </c>
    </row>
    <row r="152" spans="1:6" ht="15.75">
      <c r="A152" s="141" t="s">
        <v>161</v>
      </c>
      <c r="B152" s="5" t="s">
        <v>162</v>
      </c>
      <c r="C152" s="6"/>
      <c r="D152" s="18">
        <f>SUM(D153:D160)</f>
        <v>5564</v>
      </c>
      <c r="E152" s="18">
        <f>SUM(E153:E160)</f>
        <v>0</v>
      </c>
      <c r="F152" s="18">
        <f>SUM(F153:F160)</f>
        <v>5564</v>
      </c>
    </row>
    <row r="153" spans="1:6" ht="15.75">
      <c r="A153" s="9"/>
      <c r="B153" s="9"/>
      <c r="C153" s="11" t="s">
        <v>163</v>
      </c>
      <c r="D153" s="35">
        <v>1250</v>
      </c>
      <c r="E153" s="16">
        <v>0</v>
      </c>
      <c r="F153" s="35">
        <v>1250</v>
      </c>
    </row>
    <row r="154" spans="1:6" ht="15.75">
      <c r="A154" s="9"/>
      <c r="B154" s="9"/>
      <c r="C154" s="11" t="s">
        <v>164</v>
      </c>
      <c r="D154" s="36">
        <v>758</v>
      </c>
      <c r="E154" s="16">
        <v>0</v>
      </c>
      <c r="F154" s="36">
        <v>758</v>
      </c>
    </row>
    <row r="155" spans="1:6" ht="15.75">
      <c r="A155" s="9"/>
      <c r="B155" s="9"/>
      <c r="C155" s="11" t="s">
        <v>165</v>
      </c>
      <c r="D155" s="36">
        <v>854</v>
      </c>
      <c r="E155" s="16">
        <v>0</v>
      </c>
      <c r="F155" s="36">
        <v>854</v>
      </c>
    </row>
    <row r="156" spans="1:6" ht="15.75">
      <c r="A156" s="9"/>
      <c r="B156" s="9"/>
      <c r="C156" s="11" t="s">
        <v>166</v>
      </c>
      <c r="D156" s="36">
        <v>702</v>
      </c>
      <c r="E156" s="16">
        <v>0</v>
      </c>
      <c r="F156" s="36">
        <v>702</v>
      </c>
    </row>
    <row r="157" spans="1:6" ht="15.75">
      <c r="A157" s="9"/>
      <c r="B157" s="9"/>
      <c r="C157" s="11" t="s">
        <v>167</v>
      </c>
      <c r="D157" s="36">
        <v>702</v>
      </c>
      <c r="E157" s="16">
        <v>0</v>
      </c>
      <c r="F157" s="36">
        <v>702</v>
      </c>
    </row>
    <row r="158" spans="1:6" ht="15.75">
      <c r="A158" s="9"/>
      <c r="B158" s="9"/>
      <c r="C158" s="11" t="s">
        <v>168</v>
      </c>
      <c r="D158" s="36">
        <v>484</v>
      </c>
      <c r="E158" s="16">
        <v>0</v>
      </c>
      <c r="F158" s="36">
        <v>484</v>
      </c>
    </row>
    <row r="159" spans="1:6" ht="15.75">
      <c r="A159" s="9"/>
      <c r="B159" s="9"/>
      <c r="C159" s="11" t="s">
        <v>169</v>
      </c>
      <c r="D159" s="36">
        <v>814</v>
      </c>
      <c r="E159" s="16">
        <v>0</v>
      </c>
      <c r="F159" s="36">
        <v>814</v>
      </c>
    </row>
    <row r="160" spans="1:6" ht="15.75">
      <c r="A160" s="9"/>
      <c r="B160" s="9"/>
      <c r="C160" s="11"/>
      <c r="D160" s="16"/>
      <c r="E160" s="16"/>
      <c r="F160" s="14">
        <f>SUM(D160+E160)</f>
        <v>0</v>
      </c>
    </row>
    <row r="161" spans="1:6" ht="15.75">
      <c r="A161" s="141" t="s">
        <v>170</v>
      </c>
      <c r="B161" s="5" t="s">
        <v>171</v>
      </c>
      <c r="C161" s="6"/>
      <c r="D161" s="18">
        <f>SUM(D162:D177)</f>
        <v>46995</v>
      </c>
      <c r="E161" s="18">
        <f>SUM(E162:E177)</f>
        <v>0</v>
      </c>
      <c r="F161" s="18">
        <f>SUM(F162:F177)</f>
        <v>46995</v>
      </c>
    </row>
    <row r="162" spans="1:6" ht="15.75">
      <c r="A162" s="36"/>
      <c r="B162" s="9"/>
      <c r="C162" s="11" t="s">
        <v>172</v>
      </c>
      <c r="D162" s="17">
        <v>9641</v>
      </c>
      <c r="E162" s="16">
        <v>0</v>
      </c>
      <c r="F162" s="14">
        <f t="shared" ref="F162:F177" si="8">SUM(D162+E162)</f>
        <v>9641</v>
      </c>
    </row>
    <row r="163" spans="1:6" ht="15.75">
      <c r="A163" s="9"/>
      <c r="B163" s="9"/>
      <c r="C163" s="11" t="s">
        <v>173</v>
      </c>
      <c r="D163" s="17">
        <v>3626</v>
      </c>
      <c r="E163" s="16">
        <v>0</v>
      </c>
      <c r="F163" s="14">
        <f t="shared" si="8"/>
        <v>3626</v>
      </c>
    </row>
    <row r="164" spans="1:6" ht="15.75">
      <c r="A164" s="9"/>
      <c r="B164" s="9"/>
      <c r="C164" s="11" t="s">
        <v>174</v>
      </c>
      <c r="D164" s="17">
        <v>4658</v>
      </c>
      <c r="E164" s="16">
        <v>0</v>
      </c>
      <c r="F164" s="14">
        <f t="shared" si="8"/>
        <v>4658</v>
      </c>
    </row>
    <row r="165" spans="1:6" ht="15.75">
      <c r="A165" s="9"/>
      <c r="B165" s="9"/>
      <c r="C165" s="11" t="s">
        <v>175</v>
      </c>
      <c r="D165" s="17">
        <v>1445</v>
      </c>
      <c r="E165" s="16">
        <v>0</v>
      </c>
      <c r="F165" s="14">
        <f t="shared" si="8"/>
        <v>1445</v>
      </c>
    </row>
    <row r="166" spans="1:6" ht="15.75">
      <c r="A166" s="9"/>
      <c r="B166" s="9"/>
      <c r="C166" s="11" t="s">
        <v>176</v>
      </c>
      <c r="D166" s="17">
        <v>8184</v>
      </c>
      <c r="E166" s="16">
        <v>0</v>
      </c>
      <c r="F166" s="14">
        <f t="shared" si="8"/>
        <v>8184</v>
      </c>
    </row>
    <row r="167" spans="1:6" ht="15.75">
      <c r="A167" s="9"/>
      <c r="B167" s="9"/>
      <c r="C167" s="11" t="s">
        <v>177</v>
      </c>
      <c r="D167" s="17">
        <v>542</v>
      </c>
      <c r="E167" s="16">
        <v>0</v>
      </c>
      <c r="F167" s="14">
        <f t="shared" si="8"/>
        <v>542</v>
      </c>
    </row>
    <row r="168" spans="1:6" ht="15.75">
      <c r="A168" s="9"/>
      <c r="B168" s="9"/>
      <c r="C168" s="11" t="s">
        <v>178</v>
      </c>
      <c r="D168" s="17">
        <v>1302</v>
      </c>
      <c r="E168" s="16">
        <v>0</v>
      </c>
      <c r="F168" s="14">
        <f t="shared" si="8"/>
        <v>1302</v>
      </c>
    </row>
    <row r="169" spans="1:6" ht="15.75">
      <c r="A169" s="9"/>
      <c r="B169" s="9"/>
      <c r="C169" s="11" t="s">
        <v>179</v>
      </c>
      <c r="D169" s="17">
        <v>892</v>
      </c>
      <c r="E169" s="16">
        <v>0</v>
      </c>
      <c r="F169" s="14">
        <f t="shared" si="8"/>
        <v>892</v>
      </c>
    </row>
    <row r="170" spans="1:6" ht="15.75">
      <c r="A170" s="9"/>
      <c r="B170" s="9"/>
      <c r="C170" s="11" t="s">
        <v>180</v>
      </c>
      <c r="D170" s="17">
        <v>2004</v>
      </c>
      <c r="E170" s="16">
        <v>0</v>
      </c>
      <c r="F170" s="14">
        <f t="shared" si="8"/>
        <v>2004</v>
      </c>
    </row>
    <row r="171" spans="1:6" ht="15.75">
      <c r="A171" s="9"/>
      <c r="B171" s="9"/>
      <c r="C171" s="11" t="s">
        <v>181</v>
      </c>
      <c r="D171" s="17">
        <v>1920</v>
      </c>
      <c r="E171" s="16">
        <v>0</v>
      </c>
      <c r="F171" s="14">
        <f t="shared" si="8"/>
        <v>1920</v>
      </c>
    </row>
    <row r="172" spans="1:6" ht="15.75">
      <c r="A172" s="9"/>
      <c r="B172" s="9"/>
      <c r="C172" s="11" t="s">
        <v>182</v>
      </c>
      <c r="D172" s="17">
        <v>825</v>
      </c>
      <c r="E172" s="16">
        <v>0</v>
      </c>
      <c r="F172" s="14">
        <f t="shared" si="8"/>
        <v>825</v>
      </c>
    </row>
    <row r="173" spans="1:6" ht="15.75">
      <c r="A173" s="9"/>
      <c r="B173" s="9"/>
      <c r="C173" s="11" t="s">
        <v>183</v>
      </c>
      <c r="D173" s="17">
        <v>5134</v>
      </c>
      <c r="E173" s="16">
        <v>0</v>
      </c>
      <c r="F173" s="14">
        <f t="shared" si="8"/>
        <v>5134</v>
      </c>
    </row>
    <row r="174" spans="1:6" ht="15.75">
      <c r="A174" s="9"/>
      <c r="B174" s="9"/>
      <c r="C174" s="11" t="s">
        <v>184</v>
      </c>
      <c r="D174" s="17">
        <v>2202</v>
      </c>
      <c r="E174" s="16">
        <v>0</v>
      </c>
      <c r="F174" s="14">
        <f t="shared" si="8"/>
        <v>2202</v>
      </c>
    </row>
    <row r="175" spans="1:6" ht="15.75">
      <c r="A175" s="9"/>
      <c r="B175" s="9"/>
      <c r="C175" s="11" t="s">
        <v>185</v>
      </c>
      <c r="D175" s="17">
        <v>4400</v>
      </c>
      <c r="E175" s="16">
        <v>0</v>
      </c>
      <c r="F175" s="14">
        <f t="shared" si="8"/>
        <v>4400</v>
      </c>
    </row>
    <row r="176" spans="1:6" ht="15.75">
      <c r="A176" s="9"/>
      <c r="B176" s="9"/>
      <c r="C176" s="11" t="s">
        <v>186</v>
      </c>
      <c r="D176" s="17">
        <v>220</v>
      </c>
      <c r="E176" s="16">
        <v>0</v>
      </c>
      <c r="F176" s="14">
        <f t="shared" si="8"/>
        <v>220</v>
      </c>
    </row>
    <row r="177" spans="1:6" ht="15.75">
      <c r="A177" s="9"/>
      <c r="B177" s="9"/>
      <c r="C177" s="11"/>
      <c r="D177" s="16"/>
      <c r="E177" s="16"/>
      <c r="F177" s="14">
        <f t="shared" si="8"/>
        <v>0</v>
      </c>
    </row>
    <row r="178" spans="1:6" ht="15.75">
      <c r="A178" s="141" t="s">
        <v>187</v>
      </c>
      <c r="B178" s="5" t="s">
        <v>188</v>
      </c>
      <c r="C178" s="6"/>
      <c r="D178" s="18">
        <f>SUM(D179:D187)</f>
        <v>38253</v>
      </c>
      <c r="E178" s="18">
        <f>SUM(E179:E187)</f>
        <v>0</v>
      </c>
      <c r="F178" s="18">
        <f>SUM(F179:F187)</f>
        <v>38253</v>
      </c>
    </row>
    <row r="179" spans="1:6" ht="15.75">
      <c r="A179" s="37"/>
      <c r="B179" s="37"/>
      <c r="C179" s="11" t="s">
        <v>189</v>
      </c>
      <c r="D179" s="17">
        <v>6359</v>
      </c>
      <c r="E179" s="38">
        <v>0</v>
      </c>
      <c r="F179" s="14">
        <f t="shared" ref="F179:F187" si="9">SUM(D179+E179)</f>
        <v>6359</v>
      </c>
    </row>
    <row r="180" spans="1:6" ht="15.75">
      <c r="A180" s="37"/>
      <c r="B180" s="37"/>
      <c r="C180" s="11" t="s">
        <v>190</v>
      </c>
      <c r="D180" s="17">
        <v>4836</v>
      </c>
      <c r="E180" s="38">
        <v>0</v>
      </c>
      <c r="F180" s="14">
        <f t="shared" si="9"/>
        <v>4836</v>
      </c>
    </row>
    <row r="181" spans="1:6" ht="15.75">
      <c r="A181" s="37"/>
      <c r="B181" s="37"/>
      <c r="C181" s="11" t="s">
        <v>191</v>
      </c>
      <c r="D181" s="17">
        <v>4292</v>
      </c>
      <c r="E181" s="38">
        <v>0</v>
      </c>
      <c r="F181" s="14">
        <f t="shared" si="9"/>
        <v>4292</v>
      </c>
    </row>
    <row r="182" spans="1:6" ht="15.75">
      <c r="A182" s="37"/>
      <c r="B182" s="37"/>
      <c r="C182" s="11" t="s">
        <v>192</v>
      </c>
      <c r="D182" s="17">
        <v>8554</v>
      </c>
      <c r="E182" s="38">
        <v>0</v>
      </c>
      <c r="F182" s="14">
        <f t="shared" si="9"/>
        <v>8554</v>
      </c>
    </row>
    <row r="183" spans="1:6" ht="15.75">
      <c r="A183" s="37"/>
      <c r="B183" s="37"/>
      <c r="C183" s="11" t="s">
        <v>193</v>
      </c>
      <c r="D183" s="17">
        <v>1562</v>
      </c>
      <c r="E183" s="38">
        <v>0</v>
      </c>
      <c r="F183" s="14">
        <f t="shared" si="9"/>
        <v>1562</v>
      </c>
    </row>
    <row r="184" spans="1:6" ht="15.75">
      <c r="A184" s="37"/>
      <c r="B184" s="37"/>
      <c r="C184" s="11" t="s">
        <v>194</v>
      </c>
      <c r="D184" s="17">
        <v>1830</v>
      </c>
      <c r="E184" s="38">
        <v>0</v>
      </c>
      <c r="F184" s="14">
        <f t="shared" si="9"/>
        <v>1830</v>
      </c>
    </row>
    <row r="185" spans="1:6" ht="15.75">
      <c r="A185" s="37"/>
      <c r="B185" s="37"/>
      <c r="C185" s="11" t="s">
        <v>195</v>
      </c>
      <c r="D185" s="17">
        <v>6000</v>
      </c>
      <c r="E185" s="38">
        <v>0</v>
      </c>
      <c r="F185" s="14">
        <f t="shared" si="9"/>
        <v>6000</v>
      </c>
    </row>
    <row r="186" spans="1:6" ht="15.75">
      <c r="A186" s="37"/>
      <c r="B186" s="37"/>
      <c r="C186" s="11" t="s">
        <v>196</v>
      </c>
      <c r="D186" s="17">
        <v>4820</v>
      </c>
      <c r="E186" s="38">
        <v>0</v>
      </c>
      <c r="F186" s="14">
        <f t="shared" si="9"/>
        <v>4820</v>
      </c>
    </row>
    <row r="187" spans="1:6" ht="15.75">
      <c r="A187" s="37"/>
      <c r="B187" s="37"/>
      <c r="C187" s="11"/>
      <c r="D187" s="38"/>
      <c r="E187" s="38"/>
      <c r="F187" s="14">
        <f t="shared" si="9"/>
        <v>0</v>
      </c>
    </row>
    <row r="188" spans="1:6" ht="15.75">
      <c r="A188" s="141" t="s">
        <v>197</v>
      </c>
      <c r="B188" s="5" t="s">
        <v>198</v>
      </c>
      <c r="C188" s="6"/>
      <c r="D188" s="18">
        <f>SUM(D189:D216)</f>
        <v>108301</v>
      </c>
      <c r="E188" s="18">
        <f>SUM(E189:E216)</f>
        <v>10</v>
      </c>
      <c r="F188" s="18">
        <f>SUM(F189:F216)</f>
        <v>108311</v>
      </c>
    </row>
    <row r="189" spans="1:6" ht="15.75">
      <c r="A189" s="9"/>
      <c r="B189" s="9"/>
      <c r="C189" s="11" t="s">
        <v>199</v>
      </c>
      <c r="D189" s="39">
        <v>5600</v>
      </c>
      <c r="E189" s="16">
        <v>0</v>
      </c>
      <c r="F189" s="14">
        <f t="shared" ref="F189:F215" si="10">SUM(D189+E189)</f>
        <v>5600</v>
      </c>
    </row>
    <row r="190" spans="1:6" ht="15.75">
      <c r="A190" s="9"/>
      <c r="B190" s="9"/>
      <c r="C190" s="11" t="s">
        <v>200</v>
      </c>
      <c r="D190" s="39">
        <v>5840</v>
      </c>
      <c r="E190" s="16">
        <v>0</v>
      </c>
      <c r="F190" s="14">
        <f t="shared" si="10"/>
        <v>5840</v>
      </c>
    </row>
    <row r="191" spans="1:6" ht="15.75">
      <c r="A191" s="9"/>
      <c r="B191" s="9"/>
      <c r="C191" s="11" t="s">
        <v>201</v>
      </c>
      <c r="D191" s="39">
        <v>1870</v>
      </c>
      <c r="E191" s="16">
        <v>0</v>
      </c>
      <c r="F191" s="14">
        <f t="shared" si="10"/>
        <v>1870</v>
      </c>
    </row>
    <row r="192" spans="1:6" ht="15.75">
      <c r="A192" s="9"/>
      <c r="B192" s="9"/>
      <c r="C192" s="11" t="s">
        <v>202</v>
      </c>
      <c r="D192" s="39">
        <v>4340</v>
      </c>
      <c r="E192" s="16">
        <v>0</v>
      </c>
      <c r="F192" s="14">
        <f t="shared" si="10"/>
        <v>4340</v>
      </c>
    </row>
    <row r="193" spans="1:6" ht="15.75">
      <c r="A193" s="9"/>
      <c r="B193" s="9"/>
      <c r="C193" s="11" t="s">
        <v>203</v>
      </c>
      <c r="D193" s="39">
        <v>5474</v>
      </c>
      <c r="E193" s="16">
        <v>0</v>
      </c>
      <c r="F193" s="14">
        <f t="shared" si="10"/>
        <v>5474</v>
      </c>
    </row>
    <row r="194" spans="1:6" ht="15.75">
      <c r="A194" s="9"/>
      <c r="B194" s="9"/>
      <c r="C194" s="11" t="s">
        <v>204</v>
      </c>
      <c r="D194" s="15">
        <v>3843</v>
      </c>
      <c r="E194" s="16">
        <v>0</v>
      </c>
      <c r="F194" s="14">
        <f t="shared" si="10"/>
        <v>3843</v>
      </c>
    </row>
    <row r="195" spans="1:6" ht="15.75">
      <c r="A195" s="9"/>
      <c r="B195" s="9"/>
      <c r="C195" s="11" t="s">
        <v>205</v>
      </c>
      <c r="D195" s="17">
        <v>4539</v>
      </c>
      <c r="E195" s="16">
        <v>0</v>
      </c>
      <c r="F195" s="14">
        <f t="shared" si="10"/>
        <v>4539</v>
      </c>
    </row>
    <row r="196" spans="1:6" ht="15.75">
      <c r="A196" s="9"/>
      <c r="B196" s="9"/>
      <c r="C196" s="11" t="s">
        <v>206</v>
      </c>
      <c r="D196" s="17">
        <v>11782</v>
      </c>
      <c r="E196" s="16">
        <v>0</v>
      </c>
      <c r="F196" s="14">
        <f t="shared" si="10"/>
        <v>11782</v>
      </c>
    </row>
    <row r="197" spans="1:6" ht="15.75">
      <c r="A197" s="9"/>
      <c r="B197" s="9"/>
      <c r="C197" s="11" t="s">
        <v>207</v>
      </c>
      <c r="D197" s="17">
        <v>1585</v>
      </c>
      <c r="E197" s="16">
        <v>0</v>
      </c>
      <c r="F197" s="14">
        <f t="shared" si="10"/>
        <v>1585</v>
      </c>
    </row>
    <row r="198" spans="1:6" ht="15.75">
      <c r="A198" s="9"/>
      <c r="B198" s="9"/>
      <c r="C198" s="11" t="s">
        <v>208</v>
      </c>
      <c r="D198" s="15">
        <v>3090</v>
      </c>
      <c r="E198" s="16">
        <v>0</v>
      </c>
      <c r="F198" s="14">
        <f t="shared" si="10"/>
        <v>3090</v>
      </c>
    </row>
    <row r="199" spans="1:6" ht="15.75">
      <c r="A199" s="9"/>
      <c r="B199" s="9"/>
      <c r="C199" s="11" t="s">
        <v>209</v>
      </c>
      <c r="D199" s="15">
        <v>3380</v>
      </c>
      <c r="E199" s="16">
        <v>0</v>
      </c>
      <c r="F199" s="14">
        <f t="shared" si="10"/>
        <v>3380</v>
      </c>
    </row>
    <row r="200" spans="1:6" ht="15.75">
      <c r="A200" s="9"/>
      <c r="B200" s="9"/>
      <c r="C200" s="11" t="s">
        <v>210</v>
      </c>
      <c r="D200" s="15">
        <v>3360</v>
      </c>
      <c r="E200" s="16">
        <v>0</v>
      </c>
      <c r="F200" s="14">
        <f t="shared" si="10"/>
        <v>3360</v>
      </c>
    </row>
    <row r="201" spans="1:6" ht="15.75">
      <c r="A201" s="9"/>
      <c r="B201" s="9"/>
      <c r="C201" s="11" t="s">
        <v>211</v>
      </c>
      <c r="D201" s="17">
        <v>1652</v>
      </c>
      <c r="E201" s="16">
        <v>0</v>
      </c>
      <c r="F201" s="14">
        <f t="shared" si="10"/>
        <v>1652</v>
      </c>
    </row>
    <row r="202" spans="1:6" ht="15.75">
      <c r="A202" s="9"/>
      <c r="B202" s="9"/>
      <c r="C202" s="11" t="s">
        <v>212</v>
      </c>
      <c r="D202" s="17">
        <v>2880</v>
      </c>
      <c r="E202" s="16">
        <v>0</v>
      </c>
      <c r="F202" s="14">
        <f t="shared" si="10"/>
        <v>2880</v>
      </c>
    </row>
    <row r="203" spans="1:6" ht="15.75">
      <c r="A203" s="9"/>
      <c r="B203" s="9"/>
      <c r="C203" s="11" t="s">
        <v>213</v>
      </c>
      <c r="D203" s="15">
        <v>3527</v>
      </c>
      <c r="E203" s="16">
        <v>3</v>
      </c>
      <c r="F203" s="14">
        <f t="shared" si="10"/>
        <v>3530</v>
      </c>
    </row>
    <row r="204" spans="1:6" ht="15.75">
      <c r="A204" s="9"/>
      <c r="B204" s="9"/>
      <c r="C204" s="11" t="s">
        <v>214</v>
      </c>
      <c r="D204" s="15">
        <v>2068</v>
      </c>
      <c r="E204" s="16">
        <v>0</v>
      </c>
      <c r="F204" s="14">
        <f t="shared" si="10"/>
        <v>2068</v>
      </c>
    </row>
    <row r="205" spans="1:6" ht="15.75">
      <c r="A205" s="9"/>
      <c r="B205" s="9"/>
      <c r="C205" s="11" t="s">
        <v>215</v>
      </c>
      <c r="D205" s="17">
        <v>5106</v>
      </c>
      <c r="E205" s="16">
        <v>0</v>
      </c>
      <c r="F205" s="14">
        <f t="shared" si="10"/>
        <v>5106</v>
      </c>
    </row>
    <row r="206" spans="1:6" ht="15.75">
      <c r="A206" s="9"/>
      <c r="B206" s="9"/>
      <c r="C206" s="11" t="s">
        <v>216</v>
      </c>
      <c r="D206" s="39">
        <v>8817</v>
      </c>
      <c r="E206" s="16">
        <v>0</v>
      </c>
      <c r="F206" s="14">
        <f t="shared" si="10"/>
        <v>8817</v>
      </c>
    </row>
    <row r="207" spans="1:6" ht="15.75">
      <c r="A207" s="9"/>
      <c r="B207" s="9"/>
      <c r="C207" s="11" t="s">
        <v>217</v>
      </c>
      <c r="D207" s="17">
        <v>11782</v>
      </c>
      <c r="E207" s="16">
        <v>0</v>
      </c>
      <c r="F207" s="14">
        <f t="shared" si="10"/>
        <v>11782</v>
      </c>
    </row>
    <row r="208" spans="1:6" ht="15.75">
      <c r="A208" s="9"/>
      <c r="B208" s="9"/>
      <c r="C208" s="11" t="s">
        <v>218</v>
      </c>
      <c r="D208" s="17">
        <v>1013</v>
      </c>
      <c r="E208" s="16">
        <v>0</v>
      </c>
      <c r="F208" s="14">
        <f t="shared" si="10"/>
        <v>1013</v>
      </c>
    </row>
    <row r="209" spans="1:6" ht="15.75">
      <c r="A209" s="9"/>
      <c r="B209" s="9"/>
      <c r="C209" s="11" t="s">
        <v>219</v>
      </c>
      <c r="D209" s="17">
        <v>1736</v>
      </c>
      <c r="E209" s="16">
        <v>0</v>
      </c>
      <c r="F209" s="14">
        <f t="shared" si="10"/>
        <v>1736</v>
      </c>
    </row>
    <row r="210" spans="1:6" ht="15.75">
      <c r="A210" s="9"/>
      <c r="B210" s="9"/>
      <c r="C210" s="11" t="s">
        <v>220</v>
      </c>
      <c r="D210" s="39">
        <v>3739</v>
      </c>
      <c r="E210" s="16">
        <v>0</v>
      </c>
      <c r="F210" s="14">
        <f t="shared" si="10"/>
        <v>3739</v>
      </c>
    </row>
    <row r="211" spans="1:6" ht="15.75">
      <c r="A211" s="9"/>
      <c r="B211" s="9"/>
      <c r="C211" s="11" t="s">
        <v>221</v>
      </c>
      <c r="D211" s="39">
        <v>3616</v>
      </c>
      <c r="E211" s="16">
        <v>0</v>
      </c>
      <c r="F211" s="14">
        <f t="shared" si="10"/>
        <v>3616</v>
      </c>
    </row>
    <row r="212" spans="1:6" ht="15.75">
      <c r="A212" s="9"/>
      <c r="B212" s="9"/>
      <c r="C212" s="11" t="s">
        <v>222</v>
      </c>
      <c r="D212" s="39">
        <v>1100</v>
      </c>
      <c r="E212" s="16">
        <v>0</v>
      </c>
      <c r="F212" s="14">
        <f t="shared" si="10"/>
        <v>1100</v>
      </c>
    </row>
    <row r="213" spans="1:6" ht="15.75">
      <c r="A213" s="9"/>
      <c r="B213" s="9"/>
      <c r="C213" s="11" t="s">
        <v>223</v>
      </c>
      <c r="D213" s="39">
        <v>630</v>
      </c>
      <c r="E213" s="16">
        <v>0</v>
      </c>
      <c r="F213" s="14">
        <f t="shared" si="10"/>
        <v>630</v>
      </c>
    </row>
    <row r="214" spans="1:6" ht="15.75">
      <c r="A214" s="9"/>
      <c r="B214" s="9"/>
      <c r="C214" s="11" t="s">
        <v>224</v>
      </c>
      <c r="D214" s="15">
        <v>2068</v>
      </c>
      <c r="E214" s="16">
        <v>7</v>
      </c>
      <c r="F214" s="14">
        <f t="shared" si="10"/>
        <v>2075</v>
      </c>
    </row>
    <row r="215" spans="1:6" ht="15.75">
      <c r="A215" s="9"/>
      <c r="B215" s="9"/>
      <c r="C215" s="11" t="s">
        <v>225</v>
      </c>
      <c r="D215" s="15">
        <v>3864</v>
      </c>
      <c r="E215" s="16">
        <v>0</v>
      </c>
      <c r="F215" s="14">
        <f t="shared" si="10"/>
        <v>3864</v>
      </c>
    </row>
    <row r="216" spans="1:6" ht="15.75">
      <c r="A216" s="9"/>
      <c r="B216" s="9"/>
      <c r="C216" s="11"/>
      <c r="D216" s="16"/>
      <c r="E216" s="16"/>
      <c r="F216" s="14"/>
    </row>
    <row r="217" spans="1:6" ht="15.75">
      <c r="A217" s="141" t="s">
        <v>226</v>
      </c>
      <c r="B217" s="5" t="s">
        <v>227</v>
      </c>
      <c r="C217" s="6"/>
      <c r="D217" s="18">
        <f>SUM(D218:D224)</f>
        <v>29206</v>
      </c>
      <c r="E217" s="18">
        <f>SUM(E218:E224)</f>
        <v>0</v>
      </c>
      <c r="F217" s="18">
        <f>SUM(F218:F224)</f>
        <v>29206</v>
      </c>
    </row>
    <row r="218" spans="1:6" ht="15.75">
      <c r="A218" s="9"/>
      <c r="B218" s="9"/>
      <c r="C218" s="11" t="s">
        <v>228</v>
      </c>
      <c r="D218" s="17">
        <v>86</v>
      </c>
      <c r="E218" s="16">
        <v>0</v>
      </c>
      <c r="F218" s="14">
        <f t="shared" ref="F218:F224" si="11">SUM(D218+E218)</f>
        <v>86</v>
      </c>
    </row>
    <row r="219" spans="1:6" ht="15.75">
      <c r="A219" s="9"/>
      <c r="B219" s="9"/>
      <c r="C219" s="11" t="s">
        <v>229</v>
      </c>
      <c r="D219" s="17">
        <v>6662</v>
      </c>
      <c r="E219" s="16">
        <v>0</v>
      </c>
      <c r="F219" s="14">
        <f t="shared" si="11"/>
        <v>6662</v>
      </c>
    </row>
    <row r="220" spans="1:6" ht="15.75">
      <c r="A220" s="9"/>
      <c r="B220" s="9"/>
      <c r="C220" s="11" t="s">
        <v>230</v>
      </c>
      <c r="D220" s="17">
        <v>2622</v>
      </c>
      <c r="E220" s="16">
        <v>0</v>
      </c>
      <c r="F220" s="14">
        <f t="shared" si="11"/>
        <v>2622</v>
      </c>
    </row>
    <row r="221" spans="1:6" ht="15.75">
      <c r="A221" s="9"/>
      <c r="B221" s="9"/>
      <c r="C221" s="11" t="s">
        <v>231</v>
      </c>
      <c r="D221" s="17">
        <v>6446</v>
      </c>
      <c r="E221" s="16">
        <v>0</v>
      </c>
      <c r="F221" s="14">
        <f t="shared" si="11"/>
        <v>6446</v>
      </c>
    </row>
    <row r="222" spans="1:6" ht="15.75">
      <c r="A222" s="9"/>
      <c r="B222" s="9"/>
      <c r="C222" s="11" t="s">
        <v>232</v>
      </c>
      <c r="D222" s="17">
        <v>8324</v>
      </c>
      <c r="E222" s="16">
        <v>0</v>
      </c>
      <c r="F222" s="14">
        <f t="shared" si="11"/>
        <v>8324</v>
      </c>
    </row>
    <row r="223" spans="1:6" ht="15.75">
      <c r="A223" s="9"/>
      <c r="B223" s="9"/>
      <c r="C223" s="11" t="s">
        <v>233</v>
      </c>
      <c r="D223" s="17">
        <v>5066</v>
      </c>
      <c r="E223" s="16">
        <v>0</v>
      </c>
      <c r="F223" s="14">
        <f t="shared" si="11"/>
        <v>5066</v>
      </c>
    </row>
    <row r="224" spans="1:6" ht="15.75">
      <c r="A224" s="9"/>
      <c r="B224" s="9"/>
      <c r="C224" s="11"/>
      <c r="D224" s="16"/>
      <c r="E224" s="16"/>
      <c r="F224" s="14">
        <f t="shared" si="11"/>
        <v>0</v>
      </c>
    </row>
    <row r="225" spans="1:6" ht="15.75">
      <c r="A225" s="141" t="s">
        <v>234</v>
      </c>
      <c r="B225" s="5" t="s">
        <v>235</v>
      </c>
      <c r="C225" s="6"/>
      <c r="D225" s="18">
        <f>SUM(D226:D261)</f>
        <v>190489</v>
      </c>
      <c r="E225" s="18">
        <f>SUM(E226:E261)</f>
        <v>86</v>
      </c>
      <c r="F225" s="18">
        <f>SUM(F226:F261)</f>
        <v>190575</v>
      </c>
    </row>
    <row r="226" spans="1:6" ht="15.75">
      <c r="A226" s="37"/>
      <c r="B226" s="37"/>
      <c r="C226" s="11" t="s">
        <v>236</v>
      </c>
      <c r="D226" s="17">
        <v>4108</v>
      </c>
      <c r="E226" s="38">
        <v>0</v>
      </c>
      <c r="F226" s="14">
        <f t="shared" ref="F226:F260" si="12">SUM(D226+E226)</f>
        <v>4108</v>
      </c>
    </row>
    <row r="227" spans="1:6" ht="15.75">
      <c r="A227" s="37"/>
      <c r="B227" s="37"/>
      <c r="C227" s="11" t="s">
        <v>237</v>
      </c>
      <c r="D227" s="17">
        <v>6118</v>
      </c>
      <c r="E227" s="38">
        <v>0</v>
      </c>
      <c r="F227" s="14">
        <f t="shared" si="12"/>
        <v>6118</v>
      </c>
    </row>
    <row r="228" spans="1:6" ht="15.75">
      <c r="A228" s="37"/>
      <c r="B228" s="37"/>
      <c r="C228" s="11" t="s">
        <v>238</v>
      </c>
      <c r="D228" s="17">
        <v>3292</v>
      </c>
      <c r="E228" s="38">
        <v>0</v>
      </c>
      <c r="F228" s="14">
        <f t="shared" si="12"/>
        <v>3292</v>
      </c>
    </row>
    <row r="229" spans="1:6" ht="15.75">
      <c r="A229" s="37"/>
      <c r="B229" s="37"/>
      <c r="C229" s="11" t="s">
        <v>239</v>
      </c>
      <c r="D229" s="17">
        <v>7510</v>
      </c>
      <c r="E229" s="38">
        <v>0</v>
      </c>
      <c r="F229" s="14">
        <f t="shared" si="12"/>
        <v>7510</v>
      </c>
    </row>
    <row r="230" spans="1:6" ht="15.75">
      <c r="A230" s="37"/>
      <c r="B230" s="37"/>
      <c r="C230" s="11" t="s">
        <v>240</v>
      </c>
      <c r="D230" s="17">
        <v>4432</v>
      </c>
      <c r="E230" s="38">
        <v>0</v>
      </c>
      <c r="F230" s="14">
        <f t="shared" si="12"/>
        <v>4432</v>
      </c>
    </row>
    <row r="231" spans="1:6" ht="15.75">
      <c r="A231" s="37"/>
      <c r="B231" s="37"/>
      <c r="C231" s="11" t="s">
        <v>241</v>
      </c>
      <c r="D231" s="17">
        <v>9372</v>
      </c>
      <c r="E231" s="38">
        <v>0</v>
      </c>
      <c r="F231" s="14">
        <f t="shared" si="12"/>
        <v>9372</v>
      </c>
    </row>
    <row r="232" spans="1:6" ht="15.75">
      <c r="A232" s="37"/>
      <c r="B232" s="37"/>
      <c r="C232" s="11" t="s">
        <v>242</v>
      </c>
      <c r="D232" s="17">
        <v>7605</v>
      </c>
      <c r="E232" s="38">
        <v>0</v>
      </c>
      <c r="F232" s="14">
        <f t="shared" si="12"/>
        <v>7605</v>
      </c>
    </row>
    <row r="233" spans="1:6" ht="15.75">
      <c r="A233" s="37"/>
      <c r="B233" s="37"/>
      <c r="C233" s="11" t="s">
        <v>243</v>
      </c>
      <c r="D233" s="17">
        <v>3634</v>
      </c>
      <c r="E233" s="38">
        <v>0</v>
      </c>
      <c r="F233" s="14">
        <f t="shared" si="12"/>
        <v>3634</v>
      </c>
    </row>
    <row r="234" spans="1:6" ht="15.75">
      <c r="A234" s="37"/>
      <c r="B234" s="37"/>
      <c r="C234" s="11" t="s">
        <v>244</v>
      </c>
      <c r="D234" s="17">
        <v>5742</v>
      </c>
      <c r="E234" s="38">
        <v>0</v>
      </c>
      <c r="F234" s="14">
        <f t="shared" si="12"/>
        <v>5742</v>
      </c>
    </row>
    <row r="235" spans="1:6" ht="15.75">
      <c r="A235" s="37"/>
      <c r="B235" s="37"/>
      <c r="C235" s="11" t="s">
        <v>245</v>
      </c>
      <c r="D235" s="17">
        <v>4368</v>
      </c>
      <c r="E235" s="38">
        <v>0</v>
      </c>
      <c r="F235" s="14">
        <f t="shared" si="12"/>
        <v>4368</v>
      </c>
    </row>
    <row r="236" spans="1:6" ht="15.75">
      <c r="A236" s="37"/>
      <c r="B236" s="37"/>
      <c r="C236" s="11" t="s">
        <v>246</v>
      </c>
      <c r="D236" s="17">
        <v>6462</v>
      </c>
      <c r="E236" s="38">
        <v>0</v>
      </c>
      <c r="F236" s="14">
        <f t="shared" si="12"/>
        <v>6462</v>
      </c>
    </row>
    <row r="237" spans="1:6" ht="15.75">
      <c r="A237" s="37"/>
      <c r="B237" s="37"/>
      <c r="C237" s="11" t="s">
        <v>247</v>
      </c>
      <c r="D237" s="17">
        <v>1631</v>
      </c>
      <c r="E237" s="38">
        <v>0</v>
      </c>
      <c r="F237" s="14">
        <f t="shared" si="12"/>
        <v>1631</v>
      </c>
    </row>
    <row r="238" spans="1:6" ht="15.75">
      <c r="A238" s="37"/>
      <c r="B238" s="37"/>
      <c r="C238" s="11" t="s">
        <v>248</v>
      </c>
      <c r="D238" s="17">
        <v>8891</v>
      </c>
      <c r="E238" s="38">
        <v>0</v>
      </c>
      <c r="F238" s="14">
        <f t="shared" si="12"/>
        <v>8891</v>
      </c>
    </row>
    <row r="239" spans="1:6" ht="15.75">
      <c r="A239" s="37"/>
      <c r="B239" s="37"/>
      <c r="C239" s="11" t="s">
        <v>249</v>
      </c>
      <c r="D239" s="17">
        <v>13286</v>
      </c>
      <c r="E239" s="38">
        <v>0</v>
      </c>
      <c r="F239" s="14">
        <f t="shared" si="12"/>
        <v>13286</v>
      </c>
    </row>
    <row r="240" spans="1:6" ht="15.75">
      <c r="A240" s="37"/>
      <c r="B240" s="37"/>
      <c r="C240" s="11" t="s">
        <v>250</v>
      </c>
      <c r="D240" s="17">
        <v>5112</v>
      </c>
      <c r="E240" s="38">
        <v>0</v>
      </c>
      <c r="F240" s="14">
        <f t="shared" si="12"/>
        <v>5112</v>
      </c>
    </row>
    <row r="241" spans="1:6" ht="15.75">
      <c r="A241" s="37"/>
      <c r="B241" s="37"/>
      <c r="C241" s="11" t="s">
        <v>251</v>
      </c>
      <c r="D241" s="17">
        <v>3176</v>
      </c>
      <c r="E241" s="38">
        <v>0</v>
      </c>
      <c r="F241" s="14">
        <f t="shared" si="12"/>
        <v>3176</v>
      </c>
    </row>
    <row r="242" spans="1:6" ht="15.75">
      <c r="A242" s="37"/>
      <c r="B242" s="37"/>
      <c r="C242" s="11" t="s">
        <v>252</v>
      </c>
      <c r="D242" s="17">
        <v>4728</v>
      </c>
      <c r="E242" s="38">
        <v>0</v>
      </c>
      <c r="F242" s="14">
        <f t="shared" si="12"/>
        <v>4728</v>
      </c>
    </row>
    <row r="243" spans="1:6" ht="15.75">
      <c r="A243" s="37"/>
      <c r="B243" s="37"/>
      <c r="C243" s="11" t="s">
        <v>253</v>
      </c>
      <c r="D243" s="17">
        <v>2826</v>
      </c>
      <c r="E243" s="38">
        <v>0</v>
      </c>
      <c r="F243" s="14">
        <f t="shared" si="12"/>
        <v>2826</v>
      </c>
    </row>
    <row r="244" spans="1:6" ht="15.75">
      <c r="A244" s="37"/>
      <c r="B244" s="37"/>
      <c r="C244" s="11" t="s">
        <v>254</v>
      </c>
      <c r="D244" s="17">
        <v>4804</v>
      </c>
      <c r="E244" s="38">
        <v>0</v>
      </c>
      <c r="F244" s="14">
        <f t="shared" si="12"/>
        <v>4804</v>
      </c>
    </row>
    <row r="245" spans="1:6" ht="15.75">
      <c r="A245" s="9"/>
      <c r="B245" s="9"/>
      <c r="C245" s="11" t="s">
        <v>255</v>
      </c>
      <c r="D245" s="17">
        <v>5442</v>
      </c>
      <c r="E245" s="38">
        <v>0</v>
      </c>
      <c r="F245" s="14">
        <f t="shared" si="12"/>
        <v>5442</v>
      </c>
    </row>
    <row r="246" spans="1:6" ht="15.75">
      <c r="A246" s="9"/>
      <c r="B246" s="9"/>
      <c r="C246" s="11" t="s">
        <v>256</v>
      </c>
      <c r="D246" s="17">
        <v>4208</v>
      </c>
      <c r="E246" s="38">
        <v>0</v>
      </c>
      <c r="F246" s="14">
        <f t="shared" si="12"/>
        <v>4208</v>
      </c>
    </row>
    <row r="247" spans="1:6" ht="15.75">
      <c r="A247" s="9"/>
      <c r="B247" s="9"/>
      <c r="C247" s="11" t="s">
        <v>257</v>
      </c>
      <c r="D247" s="17">
        <v>6064</v>
      </c>
      <c r="E247" s="38">
        <v>0</v>
      </c>
      <c r="F247" s="14">
        <f t="shared" si="12"/>
        <v>6064</v>
      </c>
    </row>
    <row r="248" spans="1:6" ht="15.75">
      <c r="A248" s="9"/>
      <c r="B248" s="9"/>
      <c r="C248" s="11" t="s">
        <v>258</v>
      </c>
      <c r="D248" s="17">
        <v>7463</v>
      </c>
      <c r="E248" s="38">
        <v>0</v>
      </c>
      <c r="F248" s="14">
        <f t="shared" si="12"/>
        <v>7463</v>
      </c>
    </row>
    <row r="249" spans="1:6" ht="15.75">
      <c r="A249" s="9"/>
      <c r="B249" s="9"/>
      <c r="C249" s="11" t="s">
        <v>259</v>
      </c>
      <c r="D249" s="16">
        <v>7420</v>
      </c>
      <c r="E249" s="16">
        <v>43</v>
      </c>
      <c r="F249" s="14">
        <f t="shared" si="12"/>
        <v>7463</v>
      </c>
    </row>
    <row r="250" spans="1:6" ht="15.75">
      <c r="A250" s="9"/>
      <c r="B250" s="9"/>
      <c r="C250" s="11" t="s">
        <v>260</v>
      </c>
      <c r="D250" s="17">
        <v>6317</v>
      </c>
      <c r="E250" s="38">
        <v>0</v>
      </c>
      <c r="F250" s="14">
        <f t="shared" si="12"/>
        <v>6317</v>
      </c>
    </row>
    <row r="251" spans="1:6" ht="15.75">
      <c r="A251" s="9"/>
      <c r="B251" s="9"/>
      <c r="C251" s="11" t="s">
        <v>261</v>
      </c>
      <c r="D251" s="17">
        <v>5040</v>
      </c>
      <c r="E251" s="38">
        <v>0</v>
      </c>
      <c r="F251" s="14">
        <f t="shared" si="12"/>
        <v>5040</v>
      </c>
    </row>
    <row r="252" spans="1:6" ht="15.75">
      <c r="A252" s="9"/>
      <c r="B252" s="9"/>
      <c r="C252" s="11" t="s">
        <v>262</v>
      </c>
      <c r="D252" s="17">
        <v>3602</v>
      </c>
      <c r="E252" s="38">
        <v>0</v>
      </c>
      <c r="F252" s="14">
        <f t="shared" si="12"/>
        <v>3602</v>
      </c>
    </row>
    <row r="253" spans="1:6" ht="15.75">
      <c r="A253" s="9"/>
      <c r="B253" s="9"/>
      <c r="C253" s="11" t="s">
        <v>263</v>
      </c>
      <c r="D253" s="17">
        <v>7100</v>
      </c>
      <c r="E253" s="38">
        <v>0</v>
      </c>
      <c r="F253" s="14">
        <f t="shared" si="12"/>
        <v>7100</v>
      </c>
    </row>
    <row r="254" spans="1:6" ht="15.75">
      <c r="A254" s="9"/>
      <c r="B254" s="9"/>
      <c r="C254" s="11" t="s">
        <v>264</v>
      </c>
      <c r="D254" s="17">
        <v>7886</v>
      </c>
      <c r="E254" s="38">
        <v>0</v>
      </c>
      <c r="F254" s="14">
        <f t="shared" si="12"/>
        <v>7886</v>
      </c>
    </row>
    <row r="255" spans="1:6" ht="15.75">
      <c r="A255" s="9"/>
      <c r="B255" s="9"/>
      <c r="C255" s="11" t="s">
        <v>265</v>
      </c>
      <c r="D255" s="17">
        <v>11301</v>
      </c>
      <c r="E255" s="38">
        <v>0</v>
      </c>
      <c r="F255" s="14">
        <f t="shared" si="12"/>
        <v>11301</v>
      </c>
    </row>
    <row r="256" spans="1:6" ht="15.75">
      <c r="A256" s="9"/>
      <c r="B256" s="9"/>
      <c r="C256" s="11" t="s">
        <v>266</v>
      </c>
      <c r="D256" s="17">
        <v>1349</v>
      </c>
      <c r="E256" s="38">
        <v>0</v>
      </c>
      <c r="F256" s="14">
        <f t="shared" si="12"/>
        <v>1349</v>
      </c>
    </row>
    <row r="257" spans="1:6" ht="15.75">
      <c r="A257" s="9"/>
      <c r="B257" s="9"/>
      <c r="C257" s="11" t="s">
        <v>267</v>
      </c>
      <c r="D257" s="17">
        <v>1194</v>
      </c>
      <c r="E257" s="38">
        <v>0</v>
      </c>
      <c r="F257" s="14">
        <f t="shared" si="12"/>
        <v>1194</v>
      </c>
    </row>
    <row r="258" spans="1:6" ht="15.75">
      <c r="A258" s="9"/>
      <c r="B258" s="9"/>
      <c r="C258" s="11" t="s">
        <v>268</v>
      </c>
      <c r="D258" s="16">
        <v>7420</v>
      </c>
      <c r="E258" s="16">
        <v>43</v>
      </c>
      <c r="F258" s="14">
        <f t="shared" si="12"/>
        <v>7463</v>
      </c>
    </row>
    <row r="259" spans="1:6" ht="15.75">
      <c r="A259" s="9"/>
      <c r="B259" s="9"/>
      <c r="C259" s="11" t="s">
        <v>269</v>
      </c>
      <c r="D259" s="17">
        <v>136</v>
      </c>
      <c r="E259" s="38">
        <v>0</v>
      </c>
      <c r="F259" s="14">
        <f t="shared" si="12"/>
        <v>136</v>
      </c>
    </row>
    <row r="260" spans="1:6" ht="15.75">
      <c r="A260" s="9"/>
      <c r="B260" s="9"/>
      <c r="C260" s="11" t="s">
        <v>270</v>
      </c>
      <c r="D260" s="17">
        <v>1450</v>
      </c>
      <c r="E260" s="38">
        <v>0</v>
      </c>
      <c r="F260" s="14">
        <f t="shared" si="12"/>
        <v>1450</v>
      </c>
    </row>
    <row r="261" spans="1:6" ht="15.75">
      <c r="A261" s="9"/>
      <c r="B261" s="9"/>
      <c r="C261" s="11"/>
      <c r="D261" s="16"/>
      <c r="E261" s="16"/>
      <c r="F261" s="14"/>
    </row>
    <row r="262" spans="1:6" ht="15.75">
      <c r="A262" s="141" t="s">
        <v>271</v>
      </c>
      <c r="B262" s="5" t="s">
        <v>272</v>
      </c>
      <c r="C262" s="6"/>
      <c r="D262" s="18">
        <f>SUM(D263:D267)</f>
        <v>19059</v>
      </c>
      <c r="E262" s="18">
        <f>SUM(E263:E267)</f>
        <v>0</v>
      </c>
      <c r="F262" s="18">
        <f>SUM(F263:F267)</f>
        <v>19059</v>
      </c>
    </row>
    <row r="263" spans="1:6" ht="15.75">
      <c r="A263" s="9"/>
      <c r="B263" s="9"/>
      <c r="C263" s="11" t="s">
        <v>273</v>
      </c>
      <c r="D263" s="17">
        <v>5651</v>
      </c>
      <c r="E263" s="16">
        <v>0</v>
      </c>
      <c r="F263" s="14">
        <f>SUM(D263+E263)</f>
        <v>5651</v>
      </c>
    </row>
    <row r="264" spans="1:6" ht="15.75">
      <c r="A264" s="9"/>
      <c r="B264" s="9"/>
      <c r="C264" s="11" t="s">
        <v>274</v>
      </c>
      <c r="D264" s="17">
        <v>3796</v>
      </c>
      <c r="E264" s="16">
        <v>0</v>
      </c>
      <c r="F264" s="14">
        <f>SUM(D264+E264)</f>
        <v>3796</v>
      </c>
    </row>
    <row r="265" spans="1:6" ht="15.75">
      <c r="A265" s="9"/>
      <c r="B265" s="9"/>
      <c r="C265" s="11" t="s">
        <v>275</v>
      </c>
      <c r="D265" s="17">
        <v>1974</v>
      </c>
      <c r="E265" s="16">
        <v>0</v>
      </c>
      <c r="F265" s="14">
        <f>SUM(D265+E265)</f>
        <v>1974</v>
      </c>
    </row>
    <row r="266" spans="1:6" ht="15.75">
      <c r="A266" s="9"/>
      <c r="B266" s="9"/>
      <c r="C266" s="11" t="s">
        <v>276</v>
      </c>
      <c r="D266" s="17">
        <v>4748</v>
      </c>
      <c r="E266" s="16">
        <v>0</v>
      </c>
      <c r="F266" s="14">
        <f>SUM(D266+E266)</f>
        <v>4748</v>
      </c>
    </row>
    <row r="267" spans="1:6" ht="15.75">
      <c r="A267" s="9"/>
      <c r="B267" s="9"/>
      <c r="C267" s="11" t="s">
        <v>277</v>
      </c>
      <c r="D267" s="17">
        <v>2890</v>
      </c>
      <c r="E267" s="16">
        <v>0</v>
      </c>
      <c r="F267" s="14">
        <f>SUM(D267+E267)</f>
        <v>2890</v>
      </c>
    </row>
    <row r="268" spans="1:6" ht="15.75">
      <c r="A268" s="21"/>
      <c r="B268" s="21"/>
      <c r="C268" s="22"/>
      <c r="D268" s="16"/>
      <c r="E268" s="16"/>
      <c r="F268" s="14"/>
    </row>
    <row r="269" spans="1:6" ht="15.75">
      <c r="A269" s="141" t="s">
        <v>278</v>
      </c>
      <c r="B269" s="5" t="s">
        <v>279</v>
      </c>
      <c r="C269" s="6"/>
      <c r="D269" s="18">
        <f>SUM(D270:D308)</f>
        <v>279491</v>
      </c>
      <c r="E269" s="18">
        <f>SUM(E270:E308)</f>
        <v>343</v>
      </c>
      <c r="F269" s="18">
        <f>SUM(F270:F308)</f>
        <v>279834</v>
      </c>
    </row>
    <row r="270" spans="1:6" ht="15.75">
      <c r="A270" s="37"/>
      <c r="B270" s="37"/>
      <c r="C270" s="11" t="s">
        <v>280</v>
      </c>
      <c r="D270" s="40">
        <v>1388</v>
      </c>
      <c r="E270" s="38">
        <v>0</v>
      </c>
      <c r="F270" s="14">
        <f t="shared" ref="F270:F308" si="13">SUM(D270+E270)</f>
        <v>1388</v>
      </c>
    </row>
    <row r="271" spans="1:6" ht="15.75">
      <c r="A271" s="9"/>
      <c r="B271" s="9"/>
      <c r="C271" s="11" t="s">
        <v>281</v>
      </c>
      <c r="D271" s="15">
        <v>7033</v>
      </c>
      <c r="E271" s="16">
        <v>7</v>
      </c>
      <c r="F271" s="14">
        <f t="shared" si="13"/>
        <v>7040</v>
      </c>
    </row>
    <row r="272" spans="1:6" ht="15.75">
      <c r="A272" s="9"/>
      <c r="B272" s="9"/>
      <c r="C272" s="11" t="s">
        <v>282</v>
      </c>
      <c r="D272" s="15">
        <v>8059</v>
      </c>
      <c r="E272" s="16">
        <v>0</v>
      </c>
      <c r="F272" s="14">
        <f t="shared" si="13"/>
        <v>8059</v>
      </c>
    </row>
    <row r="273" spans="1:6" ht="15.75">
      <c r="A273" s="9"/>
      <c r="B273" s="9"/>
      <c r="C273" s="11" t="s">
        <v>283</v>
      </c>
      <c r="D273" s="15">
        <v>14789</v>
      </c>
      <c r="E273" s="16">
        <v>0</v>
      </c>
      <c r="F273" s="14">
        <f t="shared" si="13"/>
        <v>14789</v>
      </c>
    </row>
    <row r="274" spans="1:6" ht="15.75">
      <c r="A274" s="9"/>
      <c r="B274" s="9"/>
      <c r="C274" s="11" t="s">
        <v>284</v>
      </c>
      <c r="D274" s="15">
        <v>4487</v>
      </c>
      <c r="E274" s="16">
        <v>0</v>
      </c>
      <c r="F274" s="14">
        <f t="shared" si="13"/>
        <v>4487</v>
      </c>
    </row>
    <row r="275" spans="1:6" ht="15.75">
      <c r="A275" s="9"/>
      <c r="B275" s="9"/>
      <c r="C275" s="11" t="s">
        <v>285</v>
      </c>
      <c r="D275" s="15">
        <v>6494</v>
      </c>
      <c r="E275" s="16">
        <v>0</v>
      </c>
      <c r="F275" s="14">
        <f t="shared" si="13"/>
        <v>6494</v>
      </c>
    </row>
    <row r="276" spans="1:6" ht="15.75">
      <c r="A276" s="9"/>
      <c r="B276" s="9"/>
      <c r="C276" s="11" t="s">
        <v>286</v>
      </c>
      <c r="D276" s="15">
        <v>9102</v>
      </c>
      <c r="E276" s="16">
        <v>0</v>
      </c>
      <c r="F276" s="14">
        <f t="shared" si="13"/>
        <v>9102</v>
      </c>
    </row>
    <row r="277" spans="1:6" ht="15.75">
      <c r="A277" s="9"/>
      <c r="B277" s="9"/>
      <c r="C277" s="11" t="s">
        <v>287</v>
      </c>
      <c r="D277" s="15">
        <v>14693</v>
      </c>
      <c r="E277" s="16">
        <v>224</v>
      </c>
      <c r="F277" s="14">
        <f t="shared" si="13"/>
        <v>14917</v>
      </c>
    </row>
    <row r="278" spans="1:6" ht="15.75">
      <c r="A278" s="9"/>
      <c r="B278" s="9"/>
      <c r="C278" s="11" t="s">
        <v>288</v>
      </c>
      <c r="D278" s="15">
        <v>13167</v>
      </c>
      <c r="E278" s="16">
        <v>0</v>
      </c>
      <c r="F278" s="14">
        <f t="shared" si="13"/>
        <v>13167</v>
      </c>
    </row>
    <row r="279" spans="1:6" ht="15.75">
      <c r="A279" s="9"/>
      <c r="B279" s="9"/>
      <c r="C279" s="11" t="s">
        <v>289</v>
      </c>
      <c r="D279" s="15">
        <v>14702</v>
      </c>
      <c r="E279" s="16">
        <v>0</v>
      </c>
      <c r="F279" s="14">
        <f t="shared" si="13"/>
        <v>14702</v>
      </c>
    </row>
    <row r="280" spans="1:6" ht="15.75">
      <c r="A280" s="9"/>
      <c r="B280" s="9"/>
      <c r="C280" s="11" t="s">
        <v>290</v>
      </c>
      <c r="D280" s="15">
        <v>7642</v>
      </c>
      <c r="E280" s="16">
        <v>0</v>
      </c>
      <c r="F280" s="14">
        <f t="shared" si="13"/>
        <v>7642</v>
      </c>
    </row>
    <row r="281" spans="1:6" ht="15.75">
      <c r="A281" s="9"/>
      <c r="B281" s="9"/>
      <c r="C281" s="11" t="s">
        <v>291</v>
      </c>
      <c r="D281" s="15">
        <v>4878</v>
      </c>
      <c r="E281" s="16">
        <v>0</v>
      </c>
      <c r="F281" s="14">
        <f t="shared" si="13"/>
        <v>4878</v>
      </c>
    </row>
    <row r="282" spans="1:6" ht="15.75">
      <c r="A282" s="9"/>
      <c r="B282" s="9"/>
      <c r="C282" s="11" t="s">
        <v>292</v>
      </c>
      <c r="D282" s="15">
        <v>6832</v>
      </c>
      <c r="E282" s="16">
        <v>0</v>
      </c>
      <c r="F282" s="14">
        <f t="shared" si="13"/>
        <v>6832</v>
      </c>
    </row>
    <row r="283" spans="1:6" ht="15.75">
      <c r="A283" s="9"/>
      <c r="B283" s="9"/>
      <c r="C283" s="11" t="s">
        <v>293</v>
      </c>
      <c r="D283" s="15">
        <v>12980</v>
      </c>
      <c r="E283" s="16">
        <v>0</v>
      </c>
      <c r="F283" s="14">
        <f t="shared" si="13"/>
        <v>12980</v>
      </c>
    </row>
    <row r="284" spans="1:6" ht="15.75">
      <c r="A284" s="9"/>
      <c r="B284" s="9"/>
      <c r="C284" s="11" t="s">
        <v>294</v>
      </c>
      <c r="D284" s="15">
        <v>10719</v>
      </c>
      <c r="E284" s="16">
        <v>0</v>
      </c>
      <c r="F284" s="14">
        <f t="shared" si="13"/>
        <v>10719</v>
      </c>
    </row>
    <row r="285" spans="1:6" ht="15.75">
      <c r="A285" s="9"/>
      <c r="B285" s="9"/>
      <c r="C285" s="11" t="s">
        <v>295</v>
      </c>
      <c r="D285" s="15">
        <v>8759</v>
      </c>
      <c r="E285" s="16">
        <v>0</v>
      </c>
      <c r="F285" s="14">
        <f t="shared" si="13"/>
        <v>8759</v>
      </c>
    </row>
    <row r="286" spans="1:6" ht="15.75">
      <c r="A286" s="9"/>
      <c r="B286" s="9"/>
      <c r="C286" s="11" t="s">
        <v>296</v>
      </c>
      <c r="D286" s="15">
        <v>6591</v>
      </c>
      <c r="E286" s="16">
        <v>0</v>
      </c>
      <c r="F286" s="14">
        <f t="shared" si="13"/>
        <v>6591</v>
      </c>
    </row>
    <row r="287" spans="1:6" ht="15.75">
      <c r="A287" s="9"/>
      <c r="B287" s="9"/>
      <c r="C287" s="11" t="s">
        <v>297</v>
      </c>
      <c r="D287" s="15">
        <v>6834</v>
      </c>
      <c r="E287" s="16">
        <v>0</v>
      </c>
      <c r="F287" s="14">
        <f t="shared" si="13"/>
        <v>6834</v>
      </c>
    </row>
    <row r="288" spans="1:6" ht="15.75">
      <c r="A288" s="9"/>
      <c r="B288" s="9"/>
      <c r="C288" s="11" t="s">
        <v>298</v>
      </c>
      <c r="D288" s="15">
        <v>5618</v>
      </c>
      <c r="E288" s="16">
        <v>0</v>
      </c>
      <c r="F288" s="14">
        <f t="shared" si="13"/>
        <v>5618</v>
      </c>
    </row>
    <row r="289" spans="1:6" ht="15.75">
      <c r="A289" s="9"/>
      <c r="B289" s="9"/>
      <c r="C289" s="11" t="s">
        <v>299</v>
      </c>
      <c r="D289" s="15">
        <v>8567</v>
      </c>
      <c r="E289" s="16">
        <v>0</v>
      </c>
      <c r="F289" s="14">
        <f t="shared" si="13"/>
        <v>8567</v>
      </c>
    </row>
    <row r="290" spans="1:6" ht="15.75">
      <c r="A290" s="9"/>
      <c r="B290" s="9"/>
      <c r="C290" s="11" t="s">
        <v>300</v>
      </c>
      <c r="D290" s="15">
        <v>8007</v>
      </c>
      <c r="E290" s="16">
        <v>0</v>
      </c>
      <c r="F290" s="14">
        <f t="shared" si="13"/>
        <v>8007</v>
      </c>
    </row>
    <row r="291" spans="1:6" ht="15.75">
      <c r="A291" s="9"/>
      <c r="B291" s="9"/>
      <c r="C291" s="11" t="s">
        <v>301</v>
      </c>
      <c r="D291" s="17">
        <v>6921</v>
      </c>
      <c r="E291" s="16">
        <v>0</v>
      </c>
      <c r="F291" s="14">
        <f t="shared" si="13"/>
        <v>6921</v>
      </c>
    </row>
    <row r="292" spans="1:6" ht="15.75">
      <c r="A292" s="9"/>
      <c r="B292" s="9"/>
      <c r="C292" s="11" t="s">
        <v>302</v>
      </c>
      <c r="D292" s="17">
        <v>7094</v>
      </c>
      <c r="E292" s="16">
        <v>0</v>
      </c>
      <c r="F292" s="14">
        <f t="shared" si="13"/>
        <v>7094</v>
      </c>
    </row>
    <row r="293" spans="1:6" ht="15.75">
      <c r="A293" s="9"/>
      <c r="B293" s="9"/>
      <c r="C293" s="11" t="s">
        <v>303</v>
      </c>
      <c r="D293" s="17">
        <v>7318</v>
      </c>
      <c r="E293" s="16">
        <v>0</v>
      </c>
      <c r="F293" s="14">
        <f t="shared" si="13"/>
        <v>7318</v>
      </c>
    </row>
    <row r="294" spans="1:6" ht="15.75">
      <c r="A294" s="9"/>
      <c r="B294" s="9"/>
      <c r="C294" s="11" t="s">
        <v>304</v>
      </c>
      <c r="D294" s="17">
        <v>4860</v>
      </c>
      <c r="E294" s="16">
        <v>0</v>
      </c>
      <c r="F294" s="14">
        <f t="shared" si="13"/>
        <v>4860</v>
      </c>
    </row>
    <row r="295" spans="1:6" ht="15.75">
      <c r="A295" s="9"/>
      <c r="B295" s="9"/>
      <c r="C295" s="11" t="s">
        <v>305</v>
      </c>
      <c r="D295" s="17">
        <v>10080</v>
      </c>
      <c r="E295" s="16">
        <v>0</v>
      </c>
      <c r="F295" s="14">
        <f t="shared" si="13"/>
        <v>10080</v>
      </c>
    </row>
    <row r="296" spans="1:6" ht="15.75">
      <c r="A296" s="9"/>
      <c r="B296" s="9"/>
      <c r="C296" s="11" t="s">
        <v>306</v>
      </c>
      <c r="D296" s="41">
        <v>4345</v>
      </c>
      <c r="E296" s="16">
        <v>0</v>
      </c>
      <c r="F296" s="14">
        <f t="shared" si="13"/>
        <v>4345</v>
      </c>
    </row>
    <row r="297" spans="1:6" ht="15.75">
      <c r="A297" s="9"/>
      <c r="B297" s="9"/>
      <c r="C297" s="11" t="s">
        <v>307</v>
      </c>
      <c r="D297" s="17">
        <v>9037</v>
      </c>
      <c r="E297" s="16">
        <v>0</v>
      </c>
      <c r="F297" s="14">
        <f t="shared" si="13"/>
        <v>9037</v>
      </c>
    </row>
    <row r="298" spans="1:6" ht="15.75">
      <c r="A298" s="9"/>
      <c r="B298" s="9"/>
      <c r="C298" s="11" t="s">
        <v>308</v>
      </c>
      <c r="D298" s="41">
        <v>6326</v>
      </c>
      <c r="E298" s="16">
        <v>0</v>
      </c>
      <c r="F298" s="14">
        <f t="shared" si="13"/>
        <v>6326</v>
      </c>
    </row>
    <row r="299" spans="1:6" ht="15.75">
      <c r="A299" s="9"/>
      <c r="B299" s="9"/>
      <c r="C299" s="11" t="s">
        <v>309</v>
      </c>
      <c r="D299" s="17">
        <v>1361</v>
      </c>
      <c r="E299" s="16">
        <v>0</v>
      </c>
      <c r="F299" s="14">
        <f t="shared" si="13"/>
        <v>1361</v>
      </c>
    </row>
    <row r="300" spans="1:6" ht="15.75">
      <c r="A300" s="9"/>
      <c r="B300" s="9"/>
      <c r="C300" s="11" t="s">
        <v>310</v>
      </c>
      <c r="D300" s="17">
        <v>145</v>
      </c>
      <c r="E300" s="16">
        <v>0</v>
      </c>
      <c r="F300" s="14">
        <f t="shared" si="13"/>
        <v>145</v>
      </c>
    </row>
    <row r="301" spans="1:6" ht="15.75">
      <c r="A301" s="9"/>
      <c r="B301" s="9"/>
      <c r="C301" s="11" t="s">
        <v>311</v>
      </c>
      <c r="D301" s="17">
        <v>1442</v>
      </c>
      <c r="E301" s="16">
        <v>0</v>
      </c>
      <c r="F301" s="14">
        <f t="shared" si="13"/>
        <v>1442</v>
      </c>
    </row>
    <row r="302" spans="1:6" ht="15.75">
      <c r="A302" s="9"/>
      <c r="B302" s="9"/>
      <c r="C302" s="11" t="s">
        <v>312</v>
      </c>
      <c r="D302" s="15">
        <v>1209</v>
      </c>
      <c r="E302" s="15">
        <v>91</v>
      </c>
      <c r="F302" s="14">
        <f t="shared" si="13"/>
        <v>1300</v>
      </c>
    </row>
    <row r="303" spans="1:6" ht="15.75">
      <c r="A303" s="9"/>
      <c r="B303" s="9"/>
      <c r="C303" s="11" t="s">
        <v>313</v>
      </c>
      <c r="D303" s="15">
        <v>2145</v>
      </c>
      <c r="E303" s="15">
        <v>21</v>
      </c>
      <c r="F303" s="14">
        <f t="shared" si="13"/>
        <v>2166</v>
      </c>
    </row>
    <row r="304" spans="1:6" ht="15.75">
      <c r="A304" s="9"/>
      <c r="B304" s="9"/>
      <c r="C304" s="11" t="s">
        <v>314</v>
      </c>
      <c r="D304" s="15">
        <v>620</v>
      </c>
      <c r="E304" s="16">
        <v>0</v>
      </c>
      <c r="F304" s="14">
        <f t="shared" si="13"/>
        <v>620</v>
      </c>
    </row>
    <row r="305" spans="1:6" ht="15.75">
      <c r="A305" s="9"/>
      <c r="B305" s="9"/>
      <c r="C305" s="11" t="s">
        <v>315</v>
      </c>
      <c r="D305" s="15">
        <v>1050</v>
      </c>
      <c r="E305" s="16">
        <v>0</v>
      </c>
      <c r="F305" s="14">
        <f t="shared" si="13"/>
        <v>1050</v>
      </c>
    </row>
    <row r="306" spans="1:6" ht="15.75">
      <c r="A306" s="9"/>
      <c r="B306" s="9"/>
      <c r="C306" s="11" t="s">
        <v>316</v>
      </c>
      <c r="D306" s="15">
        <v>959</v>
      </c>
      <c r="E306" s="16">
        <v>0</v>
      </c>
      <c r="F306" s="14">
        <f t="shared" si="13"/>
        <v>959</v>
      </c>
    </row>
    <row r="307" spans="1:6" ht="15.75">
      <c r="A307" s="9"/>
      <c r="B307" s="9"/>
      <c r="C307" s="11" t="s">
        <v>317</v>
      </c>
      <c r="D307" s="15">
        <v>33238</v>
      </c>
      <c r="E307" s="16">
        <v>0</v>
      </c>
      <c r="F307" s="14">
        <f t="shared" si="13"/>
        <v>33238</v>
      </c>
    </row>
    <row r="308" spans="1:6" ht="15.75">
      <c r="A308" s="9"/>
      <c r="B308" s="9"/>
      <c r="C308" s="11"/>
      <c r="D308" s="16"/>
      <c r="E308" s="16"/>
      <c r="F308" s="14">
        <f t="shared" si="13"/>
        <v>0</v>
      </c>
    </row>
    <row r="309" spans="1:6" ht="15.75">
      <c r="A309" s="141" t="s">
        <v>318</v>
      </c>
      <c r="B309" s="5" t="s">
        <v>319</v>
      </c>
      <c r="C309" s="6"/>
      <c r="D309" s="18">
        <f>SUM(D310:D319)</f>
        <v>21322</v>
      </c>
      <c r="E309" s="18">
        <f>SUM(E310:E319)</f>
        <v>31</v>
      </c>
      <c r="F309" s="18">
        <f>SUM(F310:F319)</f>
        <v>21353</v>
      </c>
    </row>
    <row r="310" spans="1:6" ht="15.75">
      <c r="A310" s="37"/>
      <c r="B310" s="37"/>
      <c r="C310" s="11" t="s">
        <v>320</v>
      </c>
      <c r="D310" s="40">
        <v>1987</v>
      </c>
      <c r="E310" s="38">
        <v>31</v>
      </c>
      <c r="F310" s="14">
        <f t="shared" ref="F310:F319" si="14">SUM(D310+E310)</f>
        <v>2018</v>
      </c>
    </row>
    <row r="311" spans="1:6" ht="15.75">
      <c r="A311" s="37"/>
      <c r="B311" s="37"/>
      <c r="C311" s="11" t="s">
        <v>321</v>
      </c>
      <c r="D311" s="40">
        <v>1329</v>
      </c>
      <c r="E311" s="38">
        <v>0</v>
      </c>
      <c r="F311" s="14">
        <f t="shared" si="14"/>
        <v>1329</v>
      </c>
    </row>
    <row r="312" spans="1:6" ht="15.75">
      <c r="A312" s="37"/>
      <c r="B312" s="37"/>
      <c r="C312" s="11" t="s">
        <v>322</v>
      </c>
      <c r="D312" s="40">
        <v>5074</v>
      </c>
      <c r="E312" s="38">
        <v>0</v>
      </c>
      <c r="F312" s="14">
        <f t="shared" si="14"/>
        <v>5074</v>
      </c>
    </row>
    <row r="313" spans="1:6" ht="15.75">
      <c r="A313" s="37"/>
      <c r="B313" s="37"/>
      <c r="C313" s="11" t="s">
        <v>323</v>
      </c>
      <c r="D313" s="40">
        <v>2219</v>
      </c>
      <c r="E313" s="38">
        <v>0</v>
      </c>
      <c r="F313" s="14">
        <f t="shared" si="14"/>
        <v>2219</v>
      </c>
    </row>
    <row r="314" spans="1:6" ht="15.75">
      <c r="A314" s="37"/>
      <c r="B314" s="37"/>
      <c r="C314" s="11" t="s">
        <v>324</v>
      </c>
      <c r="D314" s="40">
        <v>1632</v>
      </c>
      <c r="E314" s="38">
        <v>0</v>
      </c>
      <c r="F314" s="14">
        <f t="shared" si="14"/>
        <v>1632</v>
      </c>
    </row>
    <row r="315" spans="1:6" ht="15.75">
      <c r="A315" s="37"/>
      <c r="B315" s="37"/>
      <c r="C315" s="11" t="s">
        <v>325</v>
      </c>
      <c r="D315" s="40">
        <v>2303</v>
      </c>
      <c r="E315" s="38">
        <v>0</v>
      </c>
      <c r="F315" s="14">
        <f t="shared" si="14"/>
        <v>2303</v>
      </c>
    </row>
    <row r="316" spans="1:6" ht="15.75">
      <c r="A316" s="37"/>
      <c r="B316" s="37"/>
      <c r="C316" s="11" t="s">
        <v>326</v>
      </c>
      <c r="D316" s="40">
        <v>1731</v>
      </c>
      <c r="E316" s="38">
        <v>0</v>
      </c>
      <c r="F316" s="14">
        <f t="shared" si="14"/>
        <v>1731</v>
      </c>
    </row>
    <row r="317" spans="1:6" ht="15.75">
      <c r="A317" s="37"/>
      <c r="B317" s="37"/>
      <c r="C317" s="11" t="s">
        <v>327</v>
      </c>
      <c r="D317" s="40">
        <v>3759</v>
      </c>
      <c r="E317" s="38">
        <v>0</v>
      </c>
      <c r="F317" s="14">
        <f t="shared" si="14"/>
        <v>3759</v>
      </c>
    </row>
    <row r="318" spans="1:6" ht="15.75">
      <c r="A318" s="37"/>
      <c r="B318" s="37"/>
      <c r="C318" s="11" t="s">
        <v>328</v>
      </c>
      <c r="D318" s="40">
        <v>1288</v>
      </c>
      <c r="E318" s="38">
        <v>0</v>
      </c>
      <c r="F318" s="14">
        <f t="shared" si="14"/>
        <v>1288</v>
      </c>
    </row>
    <row r="319" spans="1:6" ht="15.75">
      <c r="A319" s="9"/>
      <c r="B319" s="9"/>
      <c r="C319" s="11"/>
      <c r="D319" s="16"/>
      <c r="E319" s="16"/>
      <c r="F319" s="14">
        <f t="shared" si="14"/>
        <v>0</v>
      </c>
    </row>
    <row r="320" spans="1:6" ht="15.75">
      <c r="A320" s="141" t="s">
        <v>329</v>
      </c>
      <c r="B320" s="5" t="s">
        <v>330</v>
      </c>
      <c r="C320" s="6"/>
      <c r="D320" s="18">
        <f>SUM(D321:D331)</f>
        <v>21823</v>
      </c>
      <c r="E320" s="18">
        <f>SUM(E321:E331)</f>
        <v>2</v>
      </c>
      <c r="F320" s="18">
        <f>SUM(F321:F331)</f>
        <v>21825</v>
      </c>
    </row>
    <row r="321" spans="1:6" ht="15.75">
      <c r="A321" s="37"/>
      <c r="B321" s="37"/>
      <c r="C321" s="11" t="s">
        <v>331</v>
      </c>
      <c r="D321" s="34">
        <v>1616</v>
      </c>
      <c r="E321" s="38">
        <v>0</v>
      </c>
      <c r="F321" s="14">
        <f t="shared" ref="F321:F331" si="15">SUM(D321+E321)</f>
        <v>1616</v>
      </c>
    </row>
    <row r="322" spans="1:6" ht="15.75">
      <c r="A322" s="37"/>
      <c r="B322" s="37"/>
      <c r="C322" s="11" t="s">
        <v>332</v>
      </c>
      <c r="D322" s="34">
        <v>916</v>
      </c>
      <c r="E322" s="38">
        <v>0</v>
      </c>
      <c r="F322" s="14">
        <f t="shared" si="15"/>
        <v>916</v>
      </c>
    </row>
    <row r="323" spans="1:6" ht="15.75">
      <c r="A323" s="37"/>
      <c r="B323" s="37"/>
      <c r="C323" s="11" t="s">
        <v>333</v>
      </c>
      <c r="D323" s="34">
        <v>3973</v>
      </c>
      <c r="E323" s="38">
        <v>0</v>
      </c>
      <c r="F323" s="14">
        <f t="shared" si="15"/>
        <v>3973</v>
      </c>
    </row>
    <row r="324" spans="1:6" ht="15.75">
      <c r="A324" s="37"/>
      <c r="B324" s="37"/>
      <c r="C324" s="11" t="s">
        <v>334</v>
      </c>
      <c r="D324" s="34">
        <v>4086</v>
      </c>
      <c r="E324" s="38">
        <v>0</v>
      </c>
      <c r="F324" s="14">
        <f t="shared" si="15"/>
        <v>4086</v>
      </c>
    </row>
    <row r="325" spans="1:6" ht="15.75">
      <c r="A325" s="37"/>
      <c r="B325" s="37"/>
      <c r="C325" s="11" t="s">
        <v>335</v>
      </c>
      <c r="D325" s="34">
        <v>4684</v>
      </c>
      <c r="E325" s="38">
        <v>0</v>
      </c>
      <c r="F325" s="14">
        <f t="shared" si="15"/>
        <v>4684</v>
      </c>
    </row>
    <row r="326" spans="1:6" ht="15.75">
      <c r="A326" s="37"/>
      <c r="B326" s="37"/>
      <c r="C326" s="11" t="s">
        <v>336</v>
      </c>
      <c r="D326" s="34">
        <v>846</v>
      </c>
      <c r="E326" s="38">
        <v>0</v>
      </c>
      <c r="F326" s="14">
        <f t="shared" si="15"/>
        <v>846</v>
      </c>
    </row>
    <row r="327" spans="1:6" ht="15.75">
      <c r="A327" s="37"/>
      <c r="B327" s="37"/>
      <c r="C327" s="11" t="s">
        <v>337</v>
      </c>
      <c r="D327" s="38">
        <v>3295</v>
      </c>
      <c r="E327" s="38">
        <v>2</v>
      </c>
      <c r="F327" s="14">
        <f t="shared" si="15"/>
        <v>3297</v>
      </c>
    </row>
    <row r="328" spans="1:6" ht="15.75">
      <c r="A328" s="37"/>
      <c r="B328" s="37"/>
      <c r="C328" s="11" t="s">
        <v>338</v>
      </c>
      <c r="D328" s="34">
        <v>399</v>
      </c>
      <c r="E328" s="38">
        <v>0</v>
      </c>
      <c r="F328" s="14">
        <f t="shared" si="15"/>
        <v>399</v>
      </c>
    </row>
    <row r="329" spans="1:6" ht="15.75">
      <c r="A329" s="37"/>
      <c r="B329" s="37"/>
      <c r="C329" s="11" t="s">
        <v>339</v>
      </c>
      <c r="D329" s="34">
        <v>596</v>
      </c>
      <c r="E329" s="38">
        <v>0</v>
      </c>
      <c r="F329" s="14">
        <f t="shared" si="15"/>
        <v>596</v>
      </c>
    </row>
    <row r="330" spans="1:6" ht="15.75">
      <c r="A330" s="9"/>
      <c r="B330" s="9"/>
      <c r="C330" s="11" t="s">
        <v>340</v>
      </c>
      <c r="D330" s="34">
        <v>1412</v>
      </c>
      <c r="E330" s="16">
        <v>0</v>
      </c>
      <c r="F330" s="14">
        <f t="shared" si="15"/>
        <v>1412</v>
      </c>
    </row>
    <row r="331" spans="1:6" ht="15.75">
      <c r="A331" s="21"/>
      <c r="B331" s="21"/>
      <c r="C331" s="22"/>
      <c r="D331" s="23"/>
      <c r="E331" s="16"/>
      <c r="F331" s="14">
        <f t="shared" si="15"/>
        <v>0</v>
      </c>
    </row>
    <row r="332" spans="1:6" ht="15.75">
      <c r="A332" s="141" t="s">
        <v>341</v>
      </c>
      <c r="B332" s="27" t="s">
        <v>342</v>
      </c>
      <c r="C332" s="6"/>
      <c r="D332" s="18">
        <f>SUM(D333:D355)</f>
        <v>28566</v>
      </c>
      <c r="E332" s="18">
        <f>SUM(E333:E355)</f>
        <v>7</v>
      </c>
      <c r="F332" s="18">
        <f>SUM(F333:F355)</f>
        <v>28573</v>
      </c>
    </row>
    <row r="333" spans="1:6" ht="15.75">
      <c r="A333" s="37"/>
      <c r="B333" s="37"/>
      <c r="C333" s="11" t="s">
        <v>343</v>
      </c>
      <c r="D333" s="38">
        <v>1263</v>
      </c>
      <c r="E333" s="38">
        <v>7</v>
      </c>
      <c r="F333" s="14">
        <f t="shared" ref="F333:F355" si="16">SUM(D333+E333)</f>
        <v>1270</v>
      </c>
    </row>
    <row r="334" spans="1:6" ht="15.75">
      <c r="A334" s="37"/>
      <c r="B334" s="37"/>
      <c r="C334" s="11" t="s">
        <v>344</v>
      </c>
      <c r="D334" s="17">
        <v>1186</v>
      </c>
      <c r="E334" s="38">
        <v>0</v>
      </c>
      <c r="F334" s="14">
        <f t="shared" si="16"/>
        <v>1186</v>
      </c>
    </row>
    <row r="335" spans="1:6" ht="15.75">
      <c r="A335" s="37"/>
      <c r="B335" s="37"/>
      <c r="C335" s="11" t="s">
        <v>345</v>
      </c>
      <c r="D335" s="17">
        <v>1350</v>
      </c>
      <c r="E335" s="38">
        <v>0</v>
      </c>
      <c r="F335" s="14">
        <f t="shared" si="16"/>
        <v>1350</v>
      </c>
    </row>
    <row r="336" spans="1:6" ht="15.75">
      <c r="A336" s="37"/>
      <c r="B336" s="37"/>
      <c r="C336" s="11" t="s">
        <v>346</v>
      </c>
      <c r="D336" s="38">
        <v>1539</v>
      </c>
      <c r="E336" s="38">
        <v>0</v>
      </c>
      <c r="F336" s="14">
        <f t="shared" si="16"/>
        <v>1539</v>
      </c>
    </row>
    <row r="337" spans="1:6" ht="15.75">
      <c r="A337" s="37"/>
      <c r="B337" s="37"/>
      <c r="C337" s="11" t="s">
        <v>347</v>
      </c>
      <c r="D337" s="17">
        <v>2531</v>
      </c>
      <c r="E337" s="38"/>
      <c r="F337" s="14">
        <f t="shared" si="16"/>
        <v>2531</v>
      </c>
    </row>
    <row r="338" spans="1:6" ht="15.75">
      <c r="A338" s="37"/>
      <c r="B338" s="37"/>
      <c r="C338" s="11" t="s">
        <v>348</v>
      </c>
      <c r="D338" s="17">
        <v>2004</v>
      </c>
      <c r="E338" s="38"/>
      <c r="F338" s="14">
        <f t="shared" si="16"/>
        <v>2004</v>
      </c>
    </row>
    <row r="339" spans="1:6" ht="15.75">
      <c r="A339" s="37"/>
      <c r="B339" s="37"/>
      <c r="C339" s="11" t="s">
        <v>349</v>
      </c>
      <c r="D339" s="17">
        <v>644</v>
      </c>
      <c r="E339" s="38"/>
      <c r="F339" s="14">
        <f t="shared" si="16"/>
        <v>644</v>
      </c>
    </row>
    <row r="340" spans="1:6" ht="15.75">
      <c r="A340" s="37"/>
      <c r="B340" s="37"/>
      <c r="C340" s="11" t="s">
        <v>350</v>
      </c>
      <c r="D340" s="17">
        <v>1370</v>
      </c>
      <c r="E340" s="38"/>
      <c r="F340" s="14">
        <f t="shared" si="16"/>
        <v>1370</v>
      </c>
    </row>
    <row r="341" spans="1:6" ht="15.75">
      <c r="A341" s="37"/>
      <c r="B341" s="37"/>
      <c r="C341" s="11" t="s">
        <v>351</v>
      </c>
      <c r="D341" s="17">
        <v>1040</v>
      </c>
      <c r="E341" s="38"/>
      <c r="F341" s="14">
        <f t="shared" si="16"/>
        <v>1040</v>
      </c>
    </row>
    <row r="342" spans="1:6" ht="15.75">
      <c r="A342" s="37"/>
      <c r="B342" s="37"/>
      <c r="C342" s="11" t="s">
        <v>352</v>
      </c>
      <c r="D342" s="17">
        <v>1020</v>
      </c>
      <c r="E342" s="38"/>
      <c r="F342" s="14">
        <f t="shared" si="16"/>
        <v>1020</v>
      </c>
    </row>
    <row r="343" spans="1:6" ht="15.75">
      <c r="A343" s="37"/>
      <c r="B343" s="37"/>
      <c r="C343" s="11" t="s">
        <v>353</v>
      </c>
      <c r="D343" s="17">
        <v>572</v>
      </c>
      <c r="E343" s="38"/>
      <c r="F343" s="14">
        <f t="shared" si="16"/>
        <v>572</v>
      </c>
    </row>
    <row r="344" spans="1:6" ht="15.75">
      <c r="A344" s="37"/>
      <c r="B344" s="37"/>
      <c r="C344" s="11" t="s">
        <v>354</v>
      </c>
      <c r="D344" s="17">
        <v>536</v>
      </c>
      <c r="E344" s="38"/>
      <c r="F344" s="14">
        <f t="shared" si="16"/>
        <v>536</v>
      </c>
    </row>
    <row r="345" spans="1:6" ht="15.75">
      <c r="A345" s="37"/>
      <c r="B345" s="37"/>
      <c r="C345" s="11" t="s">
        <v>355</v>
      </c>
      <c r="D345" s="17">
        <v>500</v>
      </c>
      <c r="E345" s="38"/>
      <c r="F345" s="14">
        <f t="shared" si="16"/>
        <v>500</v>
      </c>
    </row>
    <row r="346" spans="1:6" ht="15.75">
      <c r="A346" s="37"/>
      <c r="B346" s="37"/>
      <c r="C346" s="11" t="s">
        <v>356</v>
      </c>
      <c r="D346" s="17">
        <v>284</v>
      </c>
      <c r="E346" s="38"/>
      <c r="F346" s="14">
        <f t="shared" si="16"/>
        <v>284</v>
      </c>
    </row>
    <row r="347" spans="1:6" ht="15.75">
      <c r="A347" s="37"/>
      <c r="B347" s="37"/>
      <c r="C347" s="11" t="s">
        <v>357</v>
      </c>
      <c r="D347" s="38">
        <v>2869</v>
      </c>
      <c r="E347" s="38">
        <v>0</v>
      </c>
      <c r="F347" s="14">
        <f t="shared" si="16"/>
        <v>2869</v>
      </c>
    </row>
    <row r="348" spans="1:6" ht="15.75">
      <c r="A348" s="37"/>
      <c r="B348" s="37"/>
      <c r="C348" s="11" t="s">
        <v>358</v>
      </c>
      <c r="D348" s="17">
        <v>446</v>
      </c>
      <c r="E348" s="38">
        <v>0</v>
      </c>
      <c r="F348" s="14">
        <f t="shared" si="16"/>
        <v>446</v>
      </c>
    </row>
    <row r="349" spans="1:6" ht="15.75">
      <c r="A349" s="37"/>
      <c r="B349" s="37"/>
      <c r="C349" s="11" t="s">
        <v>359</v>
      </c>
      <c r="D349" s="17">
        <v>1120</v>
      </c>
      <c r="E349" s="38">
        <v>0</v>
      </c>
      <c r="F349" s="14">
        <f t="shared" si="16"/>
        <v>1120</v>
      </c>
    </row>
    <row r="350" spans="1:6" ht="15.75">
      <c r="A350" s="37"/>
      <c r="B350" s="37"/>
      <c r="C350" s="11" t="s">
        <v>360</v>
      </c>
      <c r="D350" s="17">
        <v>400</v>
      </c>
      <c r="E350" s="38">
        <v>0</v>
      </c>
      <c r="F350" s="14">
        <f t="shared" si="16"/>
        <v>400</v>
      </c>
    </row>
    <row r="351" spans="1:6" ht="15.75">
      <c r="A351" s="37"/>
      <c r="B351" s="37"/>
      <c r="C351" s="11" t="s">
        <v>361</v>
      </c>
      <c r="D351" s="17">
        <v>862</v>
      </c>
      <c r="E351" s="38">
        <v>0</v>
      </c>
      <c r="F351" s="14">
        <f t="shared" si="16"/>
        <v>862</v>
      </c>
    </row>
    <row r="352" spans="1:6" ht="15.75">
      <c r="A352" s="37"/>
      <c r="B352" s="37"/>
      <c r="C352" s="11" t="s">
        <v>362</v>
      </c>
      <c r="D352" s="17">
        <v>4900</v>
      </c>
      <c r="E352" s="38">
        <v>0</v>
      </c>
      <c r="F352" s="14">
        <f t="shared" si="16"/>
        <v>4900</v>
      </c>
    </row>
    <row r="353" spans="1:6" ht="15.75">
      <c r="A353" s="37"/>
      <c r="B353" s="37"/>
      <c r="C353" s="11" t="s">
        <v>363</v>
      </c>
      <c r="D353" s="17">
        <v>860</v>
      </c>
      <c r="E353" s="38">
        <v>0</v>
      </c>
      <c r="F353" s="14">
        <f t="shared" si="16"/>
        <v>860</v>
      </c>
    </row>
    <row r="354" spans="1:6" ht="15.75">
      <c r="A354" s="9"/>
      <c r="B354" s="9"/>
      <c r="C354" s="11" t="s">
        <v>364</v>
      </c>
      <c r="D354" s="17">
        <v>1270</v>
      </c>
      <c r="E354" s="16">
        <v>0</v>
      </c>
      <c r="F354" s="14">
        <f t="shared" si="16"/>
        <v>1270</v>
      </c>
    </row>
    <row r="355" spans="1:6" ht="15.75">
      <c r="A355" s="9"/>
      <c r="B355" s="9"/>
      <c r="C355" s="11"/>
      <c r="D355" s="16"/>
      <c r="E355" s="16"/>
      <c r="F355" s="14">
        <f t="shared" si="16"/>
        <v>0</v>
      </c>
    </row>
    <row r="356" spans="1:6" ht="15.75">
      <c r="A356" s="141" t="s">
        <v>365</v>
      </c>
      <c r="B356" s="5" t="s">
        <v>366</v>
      </c>
      <c r="C356" s="6"/>
      <c r="D356" s="18">
        <f>SUM(D357:D371)</f>
        <v>23073</v>
      </c>
      <c r="E356" s="18">
        <f>SUM(E357:E371)</f>
        <v>151</v>
      </c>
      <c r="F356" s="18">
        <f>SUM(F357:F371)</f>
        <v>23224</v>
      </c>
    </row>
    <row r="357" spans="1:6" ht="15.75">
      <c r="A357" s="9"/>
      <c r="B357" s="9"/>
      <c r="C357" s="11" t="s">
        <v>367</v>
      </c>
      <c r="D357" s="16">
        <v>620</v>
      </c>
      <c r="E357" s="16">
        <v>0</v>
      </c>
      <c r="F357" s="14">
        <f t="shared" ref="F357:F370" si="17">SUM(D357+E357)</f>
        <v>620</v>
      </c>
    </row>
    <row r="358" spans="1:6" ht="15.75">
      <c r="A358" s="9"/>
      <c r="B358" s="9"/>
      <c r="C358" s="11" t="s">
        <v>368</v>
      </c>
      <c r="D358" s="16">
        <v>1362</v>
      </c>
      <c r="E358" s="16">
        <v>0</v>
      </c>
      <c r="F358" s="14">
        <f t="shared" si="17"/>
        <v>1362</v>
      </c>
    </row>
    <row r="359" spans="1:6" ht="15.75">
      <c r="A359" s="9"/>
      <c r="B359" s="9"/>
      <c r="C359" s="11" t="s">
        <v>369</v>
      </c>
      <c r="D359" s="16">
        <v>462</v>
      </c>
      <c r="E359" s="16">
        <v>0</v>
      </c>
      <c r="F359" s="14">
        <f t="shared" si="17"/>
        <v>462</v>
      </c>
    </row>
    <row r="360" spans="1:6" ht="15.75">
      <c r="A360" s="9"/>
      <c r="B360" s="9"/>
      <c r="C360" s="11" t="s">
        <v>370</v>
      </c>
      <c r="D360" s="16">
        <v>3230</v>
      </c>
      <c r="E360" s="16">
        <v>0</v>
      </c>
      <c r="F360" s="14">
        <f t="shared" si="17"/>
        <v>3230</v>
      </c>
    </row>
    <row r="361" spans="1:6" ht="15.75">
      <c r="A361" s="9"/>
      <c r="B361" s="9"/>
      <c r="C361" s="11" t="s">
        <v>371</v>
      </c>
      <c r="D361" s="16">
        <v>1372</v>
      </c>
      <c r="E361" s="16">
        <v>8</v>
      </c>
      <c r="F361" s="14">
        <f t="shared" si="17"/>
        <v>1380</v>
      </c>
    </row>
    <row r="362" spans="1:6" ht="15.75">
      <c r="A362" s="9"/>
      <c r="B362" s="9"/>
      <c r="C362" s="11" t="s">
        <v>372</v>
      </c>
      <c r="D362" s="17">
        <v>2016</v>
      </c>
      <c r="E362" s="16">
        <v>0</v>
      </c>
      <c r="F362" s="14">
        <f t="shared" si="17"/>
        <v>2016</v>
      </c>
    </row>
    <row r="363" spans="1:6" ht="15.75">
      <c r="A363" s="9"/>
      <c r="B363" s="9"/>
      <c r="C363" s="11" t="s">
        <v>373</v>
      </c>
      <c r="D363" s="17">
        <v>1393</v>
      </c>
      <c r="E363" s="16">
        <v>0</v>
      </c>
      <c r="F363" s="14">
        <f t="shared" si="17"/>
        <v>1393</v>
      </c>
    </row>
    <row r="364" spans="1:6" ht="15.75">
      <c r="A364" s="9"/>
      <c r="B364" s="9"/>
      <c r="C364" s="11" t="s">
        <v>374</v>
      </c>
      <c r="D364" s="17">
        <v>1128</v>
      </c>
      <c r="E364" s="16">
        <v>0</v>
      </c>
      <c r="F364" s="14">
        <f t="shared" si="17"/>
        <v>1128</v>
      </c>
    </row>
    <row r="365" spans="1:6" ht="15.75">
      <c r="A365" s="9"/>
      <c r="B365" s="9"/>
      <c r="C365" s="11" t="s">
        <v>375</v>
      </c>
      <c r="D365" s="17">
        <v>2896</v>
      </c>
      <c r="E365" s="16">
        <v>124</v>
      </c>
      <c r="F365" s="14">
        <f t="shared" si="17"/>
        <v>3020</v>
      </c>
    </row>
    <row r="366" spans="1:6" ht="15.75">
      <c r="A366" s="9"/>
      <c r="B366" s="9"/>
      <c r="C366" s="11" t="s">
        <v>376</v>
      </c>
      <c r="D366" s="17">
        <v>1727</v>
      </c>
      <c r="E366" s="16">
        <v>19</v>
      </c>
      <c r="F366" s="14">
        <f t="shared" si="17"/>
        <v>1746</v>
      </c>
    </row>
    <row r="367" spans="1:6" ht="15.75">
      <c r="A367" s="9"/>
      <c r="B367" s="9"/>
      <c r="C367" s="11" t="s">
        <v>377</v>
      </c>
      <c r="D367" s="17">
        <v>525</v>
      </c>
      <c r="E367" s="16">
        <v>0</v>
      </c>
      <c r="F367" s="14">
        <f t="shared" si="17"/>
        <v>525</v>
      </c>
    </row>
    <row r="368" spans="1:6" ht="15.75">
      <c r="A368" s="9"/>
      <c r="B368" s="9"/>
      <c r="C368" s="11" t="s">
        <v>378</v>
      </c>
      <c r="D368" s="17">
        <v>4070</v>
      </c>
      <c r="E368" s="16">
        <v>0</v>
      </c>
      <c r="F368" s="14">
        <f t="shared" si="17"/>
        <v>4070</v>
      </c>
    </row>
    <row r="369" spans="1:6" ht="15.75">
      <c r="A369" s="9"/>
      <c r="B369" s="9"/>
      <c r="C369" s="11" t="s">
        <v>379</v>
      </c>
      <c r="D369" s="17">
        <v>1464</v>
      </c>
      <c r="E369" s="16">
        <v>0</v>
      </c>
      <c r="F369" s="14">
        <f t="shared" si="17"/>
        <v>1464</v>
      </c>
    </row>
    <row r="370" spans="1:6" ht="15.75">
      <c r="A370" s="9"/>
      <c r="B370" s="9"/>
      <c r="C370" s="11" t="s">
        <v>380</v>
      </c>
      <c r="D370" s="17">
        <v>808</v>
      </c>
      <c r="E370" s="16">
        <v>0</v>
      </c>
      <c r="F370" s="14">
        <f t="shared" si="17"/>
        <v>808</v>
      </c>
    </row>
    <row r="371" spans="1:6" ht="15.75">
      <c r="A371" s="9"/>
      <c r="B371" s="9"/>
      <c r="C371" s="11"/>
      <c r="D371" s="16"/>
      <c r="E371" s="16"/>
      <c r="F371" s="14"/>
    </row>
    <row r="372" spans="1:6" ht="15.75">
      <c r="A372" s="141" t="s">
        <v>381</v>
      </c>
      <c r="B372" s="5" t="s">
        <v>382</v>
      </c>
      <c r="C372" s="6"/>
      <c r="D372" s="18">
        <f>SUM(D373:D386)</f>
        <v>15411</v>
      </c>
      <c r="E372" s="18">
        <f>SUM(E373:E386)</f>
        <v>69</v>
      </c>
      <c r="F372" s="18">
        <f>SUM(F373:F386)</f>
        <v>15480</v>
      </c>
    </row>
    <row r="373" spans="1:6" ht="15.75">
      <c r="A373" s="37"/>
      <c r="B373" s="37"/>
      <c r="C373" s="11" t="s">
        <v>383</v>
      </c>
      <c r="D373" s="38">
        <v>1165</v>
      </c>
      <c r="E373" s="38">
        <v>0</v>
      </c>
      <c r="F373" s="14">
        <f t="shared" ref="F373:F386" si="18">SUM(D373+E373)</f>
        <v>1165</v>
      </c>
    </row>
    <row r="374" spans="1:6" ht="15.75">
      <c r="A374" s="37"/>
      <c r="B374" s="37"/>
      <c r="C374" s="11" t="s">
        <v>384</v>
      </c>
      <c r="D374" s="40">
        <v>2934</v>
      </c>
      <c r="E374" s="38">
        <v>0</v>
      </c>
      <c r="F374" s="14">
        <f t="shared" si="18"/>
        <v>2934</v>
      </c>
    </row>
    <row r="375" spans="1:6" ht="15.75">
      <c r="A375" s="37"/>
      <c r="B375" s="37"/>
      <c r="C375" s="11" t="s">
        <v>385</v>
      </c>
      <c r="D375" s="40">
        <v>1149</v>
      </c>
      <c r="E375" s="38">
        <v>0</v>
      </c>
      <c r="F375" s="14">
        <f t="shared" si="18"/>
        <v>1149</v>
      </c>
    </row>
    <row r="376" spans="1:6" ht="15.75">
      <c r="A376" s="37"/>
      <c r="B376" s="37"/>
      <c r="C376" s="11" t="s">
        <v>386</v>
      </c>
      <c r="D376" s="40">
        <v>296</v>
      </c>
      <c r="E376" s="38">
        <v>0</v>
      </c>
      <c r="F376" s="14">
        <f t="shared" si="18"/>
        <v>296</v>
      </c>
    </row>
    <row r="377" spans="1:6" ht="15.75">
      <c r="A377" s="37"/>
      <c r="B377" s="37"/>
      <c r="C377" s="11" t="s">
        <v>387</v>
      </c>
      <c r="D377" s="40">
        <v>1336</v>
      </c>
      <c r="E377" s="38">
        <v>1</v>
      </c>
      <c r="F377" s="14">
        <f t="shared" si="18"/>
        <v>1337</v>
      </c>
    </row>
    <row r="378" spans="1:6" ht="15.75">
      <c r="A378" s="37"/>
      <c r="B378" s="37"/>
      <c r="C378" s="11" t="s">
        <v>388</v>
      </c>
      <c r="D378" s="40">
        <v>1527</v>
      </c>
      <c r="E378" s="38">
        <v>0</v>
      </c>
      <c r="F378" s="14">
        <f t="shared" si="18"/>
        <v>1527</v>
      </c>
    </row>
    <row r="379" spans="1:6" ht="15.75">
      <c r="A379" s="37"/>
      <c r="B379" s="37"/>
      <c r="C379" s="11" t="s">
        <v>389</v>
      </c>
      <c r="D379" s="40">
        <v>1235</v>
      </c>
      <c r="E379" s="38">
        <v>0</v>
      </c>
      <c r="F379" s="14">
        <f t="shared" si="18"/>
        <v>1235</v>
      </c>
    </row>
    <row r="380" spans="1:6" ht="15.75">
      <c r="A380" s="37"/>
      <c r="B380" s="37"/>
      <c r="C380" s="11" t="s">
        <v>390</v>
      </c>
      <c r="D380" s="40">
        <v>1430</v>
      </c>
      <c r="E380" s="38">
        <v>0</v>
      </c>
      <c r="F380" s="14">
        <f t="shared" si="18"/>
        <v>1430</v>
      </c>
    </row>
    <row r="381" spans="1:6" ht="15.75">
      <c r="A381" s="37"/>
      <c r="B381" s="37"/>
      <c r="C381" s="11" t="s">
        <v>391</v>
      </c>
      <c r="D381" s="40">
        <v>1528</v>
      </c>
      <c r="E381" s="38">
        <v>0</v>
      </c>
      <c r="F381" s="14">
        <f t="shared" si="18"/>
        <v>1528</v>
      </c>
    </row>
    <row r="382" spans="1:6" ht="15.75">
      <c r="A382" s="37"/>
      <c r="B382" s="37"/>
      <c r="C382" s="11" t="s">
        <v>392</v>
      </c>
      <c r="D382" s="40">
        <v>726</v>
      </c>
      <c r="E382" s="38">
        <v>0</v>
      </c>
      <c r="F382" s="14">
        <f t="shared" si="18"/>
        <v>726</v>
      </c>
    </row>
    <row r="383" spans="1:6" ht="15.75">
      <c r="A383" s="37"/>
      <c r="B383" s="37"/>
      <c r="C383" s="11" t="s">
        <v>393</v>
      </c>
      <c r="D383" s="40">
        <v>1553</v>
      </c>
      <c r="E383" s="38">
        <v>0</v>
      </c>
      <c r="F383" s="14">
        <f t="shared" si="18"/>
        <v>1553</v>
      </c>
    </row>
    <row r="384" spans="1:6" ht="15.75">
      <c r="A384" s="37"/>
      <c r="B384" s="37"/>
      <c r="C384" s="11" t="s">
        <v>394</v>
      </c>
      <c r="D384" s="40">
        <v>266</v>
      </c>
      <c r="E384" s="38">
        <v>26</v>
      </c>
      <c r="F384" s="14">
        <f t="shared" si="18"/>
        <v>292</v>
      </c>
    </row>
    <row r="385" spans="1:6" ht="15.75">
      <c r="A385" s="37"/>
      <c r="B385" s="37"/>
      <c r="C385" s="11" t="s">
        <v>395</v>
      </c>
      <c r="D385" s="40">
        <v>266</v>
      </c>
      <c r="E385" s="38">
        <v>42</v>
      </c>
      <c r="F385" s="14">
        <f t="shared" si="18"/>
        <v>308</v>
      </c>
    </row>
    <row r="386" spans="1:6" ht="15.75">
      <c r="A386" s="9"/>
      <c r="B386" s="9"/>
      <c r="C386" s="42"/>
      <c r="D386" s="16"/>
      <c r="E386" s="16"/>
      <c r="F386" s="14">
        <f t="shared" si="18"/>
        <v>0</v>
      </c>
    </row>
    <row r="387" spans="1:6" ht="15.75">
      <c r="A387" s="141" t="s">
        <v>396</v>
      </c>
      <c r="B387" s="5" t="s">
        <v>397</v>
      </c>
      <c r="C387" s="6"/>
      <c r="D387" s="18">
        <f>SUM(D388:D402)</f>
        <v>13375</v>
      </c>
      <c r="E387" s="18">
        <f>SUM(E388:E402)</f>
        <v>77</v>
      </c>
      <c r="F387" s="18">
        <f>SUM(F388:F402)</f>
        <v>13452</v>
      </c>
    </row>
    <row r="388" spans="1:6" ht="15.75">
      <c r="A388" s="37"/>
      <c r="B388" s="37"/>
      <c r="C388" s="11" t="s">
        <v>398</v>
      </c>
      <c r="D388" s="40">
        <v>913</v>
      </c>
      <c r="E388" s="38">
        <v>0</v>
      </c>
      <c r="F388" s="14">
        <f t="shared" ref="F388:F393" si="19">SUM(D388+E388)</f>
        <v>913</v>
      </c>
    </row>
    <row r="389" spans="1:6" ht="15.75">
      <c r="A389" s="37"/>
      <c r="B389" s="37"/>
      <c r="C389" s="11" t="s">
        <v>399</v>
      </c>
      <c r="D389" s="40">
        <v>500</v>
      </c>
      <c r="E389" s="38">
        <v>0</v>
      </c>
      <c r="F389" s="14">
        <f t="shared" si="19"/>
        <v>500</v>
      </c>
    </row>
    <row r="390" spans="1:6" ht="15.75">
      <c r="A390" s="37"/>
      <c r="B390" s="37"/>
      <c r="C390" s="11" t="s">
        <v>400</v>
      </c>
      <c r="D390" s="40">
        <v>824</v>
      </c>
      <c r="E390" s="38">
        <v>0</v>
      </c>
      <c r="F390" s="14">
        <f t="shared" si="19"/>
        <v>824</v>
      </c>
    </row>
    <row r="391" spans="1:6" ht="15.75">
      <c r="A391" s="37"/>
      <c r="B391" s="37"/>
      <c r="C391" s="11" t="s">
        <v>401</v>
      </c>
      <c r="D391" s="40">
        <v>913</v>
      </c>
      <c r="E391" s="38">
        <v>0</v>
      </c>
      <c r="F391" s="14">
        <f t="shared" si="19"/>
        <v>913</v>
      </c>
    </row>
    <row r="392" spans="1:6" ht="15.75">
      <c r="A392" s="37"/>
      <c r="B392" s="37"/>
      <c r="C392" s="11" t="s">
        <v>402</v>
      </c>
      <c r="D392" s="40">
        <v>2090</v>
      </c>
      <c r="E392" s="38">
        <v>17</v>
      </c>
      <c r="F392" s="14">
        <f t="shared" si="19"/>
        <v>2107</v>
      </c>
    </row>
    <row r="393" spans="1:6" ht="15.75">
      <c r="A393" s="37"/>
      <c r="B393" s="37"/>
      <c r="C393" s="11" t="s">
        <v>403</v>
      </c>
      <c r="D393" s="40">
        <v>616</v>
      </c>
      <c r="E393" s="38">
        <v>0</v>
      </c>
      <c r="F393" s="14">
        <f t="shared" si="19"/>
        <v>616</v>
      </c>
    </row>
    <row r="394" spans="1:6" ht="15.75">
      <c r="A394" s="37"/>
      <c r="B394" s="37"/>
      <c r="C394" s="11" t="s">
        <v>404</v>
      </c>
      <c r="D394" s="40">
        <v>871</v>
      </c>
      <c r="E394" s="38">
        <v>24</v>
      </c>
      <c r="F394" s="14">
        <v>895</v>
      </c>
    </row>
    <row r="395" spans="1:6" ht="15.75">
      <c r="A395" s="37"/>
      <c r="B395" s="37"/>
      <c r="C395" s="11" t="s">
        <v>405</v>
      </c>
      <c r="D395" s="40">
        <v>1028</v>
      </c>
      <c r="E395" s="38">
        <v>3</v>
      </c>
      <c r="F395" s="14">
        <f t="shared" ref="F395:F402" si="20">SUM(D395+E395)</f>
        <v>1031</v>
      </c>
    </row>
    <row r="396" spans="1:6" ht="15.75">
      <c r="A396" s="9"/>
      <c r="B396" s="9"/>
      <c r="C396" s="11" t="s">
        <v>406</v>
      </c>
      <c r="D396" s="15">
        <v>498</v>
      </c>
      <c r="E396" s="16">
        <v>0</v>
      </c>
      <c r="F396" s="14">
        <f t="shared" si="20"/>
        <v>498</v>
      </c>
    </row>
    <row r="397" spans="1:6" ht="15.75">
      <c r="A397" s="9"/>
      <c r="B397" s="9"/>
      <c r="C397" s="11" t="s">
        <v>407</v>
      </c>
      <c r="D397" s="15">
        <v>1078</v>
      </c>
      <c r="E397" s="16">
        <v>18</v>
      </c>
      <c r="F397" s="14">
        <f t="shared" si="20"/>
        <v>1096</v>
      </c>
    </row>
    <row r="398" spans="1:6" ht="15.75">
      <c r="A398" s="9"/>
      <c r="B398" s="9"/>
      <c r="C398" s="11" t="s">
        <v>408</v>
      </c>
      <c r="D398" s="15">
        <v>1723</v>
      </c>
      <c r="E398" s="16">
        <v>14</v>
      </c>
      <c r="F398" s="14">
        <f t="shared" si="20"/>
        <v>1737</v>
      </c>
    </row>
    <row r="399" spans="1:6" ht="15.75">
      <c r="A399" s="9"/>
      <c r="B399" s="9"/>
      <c r="C399" s="11" t="s">
        <v>409</v>
      </c>
      <c r="D399" s="15">
        <v>350</v>
      </c>
      <c r="E399" s="16">
        <v>0</v>
      </c>
      <c r="F399" s="14">
        <f t="shared" si="20"/>
        <v>350</v>
      </c>
    </row>
    <row r="400" spans="1:6" ht="15.75">
      <c r="A400" s="9"/>
      <c r="B400" s="9"/>
      <c r="C400" s="11" t="s">
        <v>410</v>
      </c>
      <c r="D400" s="15">
        <v>788</v>
      </c>
      <c r="E400" s="16">
        <v>0</v>
      </c>
      <c r="F400" s="14">
        <f t="shared" si="20"/>
        <v>788</v>
      </c>
    </row>
    <row r="401" spans="1:6" ht="15.75">
      <c r="A401" s="9"/>
      <c r="B401" s="9"/>
      <c r="C401" s="11" t="s">
        <v>411</v>
      </c>
      <c r="D401" s="15">
        <v>1183</v>
      </c>
      <c r="E401" s="16">
        <v>1</v>
      </c>
      <c r="F401" s="14">
        <f t="shared" si="20"/>
        <v>1184</v>
      </c>
    </row>
    <row r="402" spans="1:6" ht="15.75">
      <c r="A402" s="9"/>
      <c r="B402" s="9"/>
      <c r="C402" s="42"/>
      <c r="D402" s="16"/>
      <c r="E402" s="16"/>
      <c r="F402" s="14">
        <f t="shared" si="20"/>
        <v>0</v>
      </c>
    </row>
    <row r="403" spans="1:6" ht="15.75">
      <c r="A403" s="141" t="s">
        <v>412</v>
      </c>
      <c r="B403" s="5" t="s">
        <v>413</v>
      </c>
      <c r="C403" s="6"/>
      <c r="D403" s="18">
        <f>SUM(D404:D414)</f>
        <v>19273</v>
      </c>
      <c r="E403" s="18">
        <f>SUM(E404:E414)</f>
        <v>0</v>
      </c>
      <c r="F403" s="18">
        <f>SUM(F404:F414)</f>
        <v>19273</v>
      </c>
    </row>
    <row r="404" spans="1:6" ht="15.75">
      <c r="A404" s="9"/>
      <c r="B404" s="9"/>
      <c r="C404" s="11" t="s">
        <v>414</v>
      </c>
      <c r="D404" s="15">
        <v>1852</v>
      </c>
      <c r="E404" s="16">
        <v>0</v>
      </c>
      <c r="F404" s="14">
        <f t="shared" ref="F404:F413" si="21">SUM(D404+E404)</f>
        <v>1852</v>
      </c>
    </row>
    <row r="405" spans="1:6" ht="15.75">
      <c r="A405" s="9"/>
      <c r="B405" s="9"/>
      <c r="C405" s="11" t="s">
        <v>415</v>
      </c>
      <c r="D405" s="15">
        <v>3146</v>
      </c>
      <c r="E405" s="16">
        <v>0</v>
      </c>
      <c r="F405" s="14">
        <f t="shared" si="21"/>
        <v>3146</v>
      </c>
    </row>
    <row r="406" spans="1:6" ht="15.75">
      <c r="A406" s="9"/>
      <c r="B406" s="9"/>
      <c r="C406" s="11" t="s">
        <v>416</v>
      </c>
      <c r="D406" s="15">
        <v>2928</v>
      </c>
      <c r="E406" s="16">
        <v>0</v>
      </c>
      <c r="F406" s="14">
        <f t="shared" si="21"/>
        <v>2928</v>
      </c>
    </row>
    <row r="407" spans="1:6" ht="15.75">
      <c r="A407" s="9"/>
      <c r="B407" s="9"/>
      <c r="C407" s="11" t="s">
        <v>417</v>
      </c>
      <c r="D407" s="15">
        <v>1858</v>
      </c>
      <c r="E407" s="16">
        <v>0</v>
      </c>
      <c r="F407" s="14">
        <f t="shared" si="21"/>
        <v>1858</v>
      </c>
    </row>
    <row r="408" spans="1:6" ht="15.75">
      <c r="A408" s="9"/>
      <c r="B408" s="9"/>
      <c r="C408" s="11" t="s">
        <v>418</v>
      </c>
      <c r="D408" s="15">
        <v>142</v>
      </c>
      <c r="E408" s="16">
        <v>0</v>
      </c>
      <c r="F408" s="14">
        <f t="shared" si="21"/>
        <v>142</v>
      </c>
    </row>
    <row r="409" spans="1:6" ht="15.75">
      <c r="A409" s="9"/>
      <c r="B409" s="9"/>
      <c r="C409" s="11" t="s">
        <v>604</v>
      </c>
      <c r="D409" s="15">
        <v>2038</v>
      </c>
      <c r="E409" s="16">
        <v>0</v>
      </c>
      <c r="F409" s="14">
        <f t="shared" si="21"/>
        <v>2038</v>
      </c>
    </row>
    <row r="410" spans="1:6" ht="15.75">
      <c r="A410" s="9"/>
      <c r="B410" s="9"/>
      <c r="C410" s="11" t="s">
        <v>420</v>
      </c>
      <c r="D410" s="15">
        <v>1028</v>
      </c>
      <c r="E410" s="16">
        <v>0</v>
      </c>
      <c r="F410" s="14">
        <f t="shared" si="21"/>
        <v>1028</v>
      </c>
    </row>
    <row r="411" spans="1:6" ht="15.75">
      <c r="A411" s="9"/>
      <c r="B411" s="9"/>
      <c r="C411" s="11" t="s">
        <v>421</v>
      </c>
      <c r="D411" s="15">
        <v>5484</v>
      </c>
      <c r="E411" s="16">
        <v>0</v>
      </c>
      <c r="F411" s="14">
        <f t="shared" si="21"/>
        <v>5484</v>
      </c>
    </row>
    <row r="412" spans="1:6" ht="15.75">
      <c r="A412" s="9"/>
      <c r="B412" s="9"/>
      <c r="C412" s="11" t="s">
        <v>422</v>
      </c>
      <c r="D412" s="15">
        <v>648</v>
      </c>
      <c r="E412" s="16">
        <v>0</v>
      </c>
      <c r="F412" s="14">
        <f t="shared" si="21"/>
        <v>648</v>
      </c>
    </row>
    <row r="413" spans="1:6" ht="15.75">
      <c r="A413" s="9"/>
      <c r="B413" s="9"/>
      <c r="C413" s="11" t="s">
        <v>423</v>
      </c>
      <c r="D413" s="15">
        <v>149</v>
      </c>
      <c r="E413" s="16">
        <v>0</v>
      </c>
      <c r="F413" s="14">
        <f t="shared" si="21"/>
        <v>149</v>
      </c>
    </row>
    <row r="414" spans="1:6" ht="15.75">
      <c r="A414" s="9"/>
      <c r="B414" s="9"/>
      <c r="C414" s="11"/>
      <c r="D414" s="16"/>
      <c r="E414" s="16"/>
      <c r="F414" s="14"/>
    </row>
    <row r="415" spans="1:6" ht="15.75">
      <c r="A415" s="141" t="s">
        <v>424</v>
      </c>
      <c r="B415" s="5" t="s">
        <v>425</v>
      </c>
      <c r="C415" s="6"/>
      <c r="D415" s="18">
        <f>SUM(D416:D421)</f>
        <v>2029</v>
      </c>
      <c r="E415" s="18">
        <f>SUM(E416:E421)</f>
        <v>57</v>
      </c>
      <c r="F415" s="18">
        <f>SUM(F416:F421)</f>
        <v>2086</v>
      </c>
    </row>
    <row r="416" spans="1:6" ht="15.75">
      <c r="A416" s="9"/>
      <c r="B416" s="9"/>
      <c r="C416" s="11" t="s">
        <v>426</v>
      </c>
      <c r="D416" s="35">
        <v>1291</v>
      </c>
      <c r="E416" s="16"/>
      <c r="F416" s="14">
        <f t="shared" ref="F416:F421" si="22">SUM(D416+E416)</f>
        <v>1291</v>
      </c>
    </row>
    <row r="417" spans="1:6" ht="15.75">
      <c r="A417" s="9"/>
      <c r="B417" s="9"/>
      <c r="C417" s="11" t="s">
        <v>427</v>
      </c>
      <c r="D417" s="35">
        <v>418</v>
      </c>
      <c r="E417" s="16">
        <v>52</v>
      </c>
      <c r="F417" s="14">
        <f t="shared" si="22"/>
        <v>470</v>
      </c>
    </row>
    <row r="418" spans="1:6" ht="15.75">
      <c r="A418" s="9"/>
      <c r="B418" s="9"/>
      <c r="C418" s="11" t="s">
        <v>428</v>
      </c>
      <c r="D418" s="35">
        <v>36</v>
      </c>
      <c r="E418" s="16">
        <v>5</v>
      </c>
      <c r="F418" s="14">
        <f t="shared" si="22"/>
        <v>41</v>
      </c>
    </row>
    <row r="419" spans="1:6" ht="15.75">
      <c r="A419" s="9"/>
      <c r="B419" s="9"/>
      <c r="C419" s="11" t="s">
        <v>429</v>
      </c>
      <c r="D419" s="35">
        <v>184</v>
      </c>
      <c r="E419" s="16"/>
      <c r="F419" s="14">
        <f t="shared" si="22"/>
        <v>184</v>
      </c>
    </row>
    <row r="420" spans="1:6" ht="15.75">
      <c r="A420" s="9"/>
      <c r="B420" s="9"/>
      <c r="C420" s="11" t="s">
        <v>430</v>
      </c>
      <c r="D420" s="17">
        <v>100</v>
      </c>
      <c r="E420" s="16"/>
      <c r="F420" s="14">
        <f t="shared" si="22"/>
        <v>100</v>
      </c>
    </row>
    <row r="421" spans="1:6" ht="15.75">
      <c r="A421" s="9"/>
      <c r="B421" s="9"/>
      <c r="C421" s="11"/>
      <c r="D421" s="16"/>
      <c r="E421" s="16"/>
      <c r="F421" s="14">
        <f t="shared" si="22"/>
        <v>0</v>
      </c>
    </row>
    <row r="422" spans="1:6" ht="15.75">
      <c r="A422" s="141" t="s">
        <v>431</v>
      </c>
      <c r="B422" s="5" t="s">
        <v>432</v>
      </c>
      <c r="C422" s="6"/>
      <c r="D422" s="18">
        <f>SUM(D423:D428)</f>
        <v>4167</v>
      </c>
      <c r="E422" s="18">
        <f>SUM(E423:E428)</f>
        <v>5</v>
      </c>
      <c r="F422" s="18">
        <f>SUM(F423:F428)</f>
        <v>4172</v>
      </c>
    </row>
    <row r="423" spans="1:6" ht="15.75">
      <c r="A423" s="9"/>
      <c r="B423" s="9"/>
      <c r="C423" s="11" t="s">
        <v>433</v>
      </c>
      <c r="D423" s="16">
        <v>526</v>
      </c>
      <c r="E423" s="16">
        <v>2</v>
      </c>
      <c r="F423" s="14">
        <f t="shared" ref="F423:F429" si="23">SUM(D423+E423)</f>
        <v>528</v>
      </c>
    </row>
    <row r="424" spans="1:6" ht="15.75">
      <c r="A424" s="9"/>
      <c r="B424" s="9"/>
      <c r="C424" s="11" t="s">
        <v>434</v>
      </c>
      <c r="D424" s="16">
        <v>543</v>
      </c>
      <c r="E424" s="16">
        <v>0</v>
      </c>
      <c r="F424" s="14">
        <f t="shared" si="23"/>
        <v>543</v>
      </c>
    </row>
    <row r="425" spans="1:6" ht="15.75">
      <c r="A425" s="9"/>
      <c r="B425" s="9"/>
      <c r="C425" s="11" t="s">
        <v>435</v>
      </c>
      <c r="D425" s="16">
        <v>1428</v>
      </c>
      <c r="E425" s="16">
        <v>3</v>
      </c>
      <c r="F425" s="14">
        <f t="shared" si="23"/>
        <v>1431</v>
      </c>
    </row>
    <row r="426" spans="1:6" ht="15.75">
      <c r="A426" s="9"/>
      <c r="B426" s="9"/>
      <c r="C426" s="11" t="s">
        <v>436</v>
      </c>
      <c r="D426" s="16">
        <v>550</v>
      </c>
      <c r="E426" s="16">
        <v>0</v>
      </c>
      <c r="F426" s="14">
        <f t="shared" si="23"/>
        <v>550</v>
      </c>
    </row>
    <row r="427" spans="1:6" ht="15.75">
      <c r="A427" s="9"/>
      <c r="B427" s="9"/>
      <c r="C427" s="11" t="s">
        <v>437</v>
      </c>
      <c r="D427" s="16">
        <v>560</v>
      </c>
      <c r="E427" s="16">
        <v>0</v>
      </c>
      <c r="F427" s="14">
        <f t="shared" si="23"/>
        <v>560</v>
      </c>
    </row>
    <row r="428" spans="1:6" ht="15.75">
      <c r="A428" s="9"/>
      <c r="B428" s="9"/>
      <c r="C428" s="11" t="s">
        <v>438</v>
      </c>
      <c r="D428" s="16">
        <v>560</v>
      </c>
      <c r="E428" s="16">
        <v>0</v>
      </c>
      <c r="F428" s="14">
        <f t="shared" si="23"/>
        <v>560</v>
      </c>
    </row>
    <row r="429" spans="1:6" ht="15.75">
      <c r="A429" s="9"/>
      <c r="B429" s="9"/>
      <c r="C429" s="11"/>
      <c r="D429" s="16"/>
      <c r="E429" s="16"/>
      <c r="F429" s="14">
        <f t="shared" si="23"/>
        <v>0</v>
      </c>
    </row>
    <row r="430" spans="1:6" ht="15.75">
      <c r="A430" s="141" t="s">
        <v>439</v>
      </c>
      <c r="B430" s="5" t="s">
        <v>440</v>
      </c>
      <c r="C430" s="6"/>
      <c r="D430" s="18">
        <f>SUM(D431:D455)</f>
        <v>38149</v>
      </c>
      <c r="E430" s="18">
        <f>SUM(E431:E455)</f>
        <v>16</v>
      </c>
      <c r="F430" s="18">
        <f>SUM(F431:F455)</f>
        <v>39943</v>
      </c>
    </row>
    <row r="431" spans="1:6" ht="15.75">
      <c r="A431" s="9"/>
      <c r="B431" s="9"/>
      <c r="C431" s="11" t="s">
        <v>441</v>
      </c>
      <c r="D431" s="16">
        <v>870</v>
      </c>
      <c r="E431" s="16">
        <v>0</v>
      </c>
      <c r="F431" s="14">
        <f>SUM(D431+E431)</f>
        <v>870</v>
      </c>
    </row>
    <row r="432" spans="1:6" ht="15.75">
      <c r="A432" s="9"/>
      <c r="B432" s="9"/>
      <c r="C432" s="11" t="s">
        <v>442</v>
      </c>
      <c r="D432" s="16">
        <v>736</v>
      </c>
      <c r="E432" s="16">
        <v>7</v>
      </c>
      <c r="F432" s="14">
        <v>1082</v>
      </c>
    </row>
    <row r="433" spans="1:6" ht="15.75">
      <c r="A433" s="9"/>
      <c r="B433" s="9"/>
      <c r="C433" s="11" t="s">
        <v>443</v>
      </c>
      <c r="D433" s="16">
        <v>3056</v>
      </c>
      <c r="E433" s="16">
        <v>0</v>
      </c>
      <c r="F433" s="14">
        <v>4468</v>
      </c>
    </row>
    <row r="434" spans="1:6" ht="15.75">
      <c r="A434" s="9"/>
      <c r="B434" s="9"/>
      <c r="C434" s="11" t="s">
        <v>444</v>
      </c>
      <c r="D434" s="16">
        <v>1670</v>
      </c>
      <c r="E434" s="16">
        <v>0</v>
      </c>
      <c r="F434" s="14">
        <f>SUM(D434+E434)</f>
        <v>1670</v>
      </c>
    </row>
    <row r="435" spans="1:6" ht="15.75">
      <c r="A435" s="9"/>
      <c r="B435" s="9"/>
      <c r="C435" s="11" t="s">
        <v>445</v>
      </c>
      <c r="D435" s="16">
        <v>936</v>
      </c>
      <c r="E435" s="16">
        <v>0</v>
      </c>
      <c r="F435" s="14">
        <v>1016</v>
      </c>
    </row>
    <row r="436" spans="1:6" ht="15.75">
      <c r="A436" s="9"/>
      <c r="B436" s="9"/>
      <c r="C436" s="11" t="s">
        <v>446</v>
      </c>
      <c r="D436" s="16">
        <v>2388</v>
      </c>
      <c r="E436" s="16">
        <v>0</v>
      </c>
      <c r="F436" s="14">
        <v>2246</v>
      </c>
    </row>
    <row r="437" spans="1:6" ht="15.75">
      <c r="A437" s="9"/>
      <c r="B437" s="9"/>
      <c r="C437" s="11" t="s">
        <v>447</v>
      </c>
      <c r="D437" s="16">
        <v>1272</v>
      </c>
      <c r="E437" s="16">
        <v>0</v>
      </c>
      <c r="F437" s="14">
        <v>1272</v>
      </c>
    </row>
    <row r="438" spans="1:6" ht="15.75">
      <c r="A438" s="9"/>
      <c r="B438" s="9"/>
      <c r="C438" s="11" t="s">
        <v>448</v>
      </c>
      <c r="D438" s="16">
        <v>592</v>
      </c>
      <c r="E438" s="16">
        <v>0</v>
      </c>
      <c r="F438" s="14">
        <v>600</v>
      </c>
    </row>
    <row r="439" spans="1:6" ht="15.75">
      <c r="A439" s="9"/>
      <c r="B439" s="9"/>
      <c r="C439" s="11" t="s">
        <v>449</v>
      </c>
      <c r="D439" s="16">
        <v>1850</v>
      </c>
      <c r="E439" s="16">
        <v>0</v>
      </c>
      <c r="F439" s="14">
        <v>2344</v>
      </c>
    </row>
    <row r="440" spans="1:6" ht="15.75">
      <c r="A440" s="9"/>
      <c r="B440" s="9"/>
      <c r="C440" s="11" t="s">
        <v>450</v>
      </c>
      <c r="D440" s="16">
        <v>1030</v>
      </c>
      <c r="E440" s="16">
        <v>0</v>
      </c>
      <c r="F440" s="14">
        <v>1060</v>
      </c>
    </row>
    <row r="441" spans="1:6" ht="15.75">
      <c r="A441" s="9"/>
      <c r="B441" s="9"/>
      <c r="C441" s="11" t="s">
        <v>451</v>
      </c>
      <c r="D441" s="16">
        <v>1248</v>
      </c>
      <c r="E441" s="16">
        <v>0</v>
      </c>
      <c r="F441" s="14">
        <v>1248</v>
      </c>
    </row>
    <row r="442" spans="1:6" ht="15.75">
      <c r="A442" s="9"/>
      <c r="B442" s="9"/>
      <c r="C442" s="11" t="s">
        <v>452</v>
      </c>
      <c r="D442" s="16">
        <v>5768</v>
      </c>
      <c r="E442" s="16">
        <v>0</v>
      </c>
      <c r="F442" s="14">
        <v>5768</v>
      </c>
    </row>
    <row r="443" spans="1:6" ht="15.75">
      <c r="A443" s="9"/>
      <c r="B443" s="9"/>
      <c r="C443" s="11" t="s">
        <v>453</v>
      </c>
      <c r="D443" s="16">
        <v>1212</v>
      </c>
      <c r="E443" s="16">
        <v>0</v>
      </c>
      <c r="F443" s="14">
        <v>1932</v>
      </c>
    </row>
    <row r="444" spans="1:6" ht="15.75">
      <c r="A444" s="9"/>
      <c r="B444" s="9"/>
      <c r="C444" s="11" t="s">
        <v>454</v>
      </c>
      <c r="D444" s="16">
        <v>1446</v>
      </c>
      <c r="E444" s="16">
        <v>0</v>
      </c>
      <c r="F444" s="14">
        <v>1446</v>
      </c>
    </row>
    <row r="445" spans="1:6" ht="15.75">
      <c r="A445" s="9"/>
      <c r="B445" s="9"/>
      <c r="C445" s="11" t="s">
        <v>455</v>
      </c>
      <c r="D445" s="16">
        <v>1280</v>
      </c>
      <c r="E445" s="16">
        <v>0</v>
      </c>
      <c r="F445" s="14">
        <v>1284</v>
      </c>
    </row>
    <row r="446" spans="1:6" ht="15.75">
      <c r="A446" s="9"/>
      <c r="B446" s="9"/>
      <c r="C446" s="11" t="s">
        <v>456</v>
      </c>
      <c r="D446" s="16">
        <v>1080</v>
      </c>
      <c r="E446" s="16">
        <v>0</v>
      </c>
      <c r="F446" s="14">
        <v>1218</v>
      </c>
    </row>
    <row r="447" spans="1:6" ht="15.75">
      <c r="A447" s="9"/>
      <c r="B447" s="9"/>
      <c r="C447" s="11" t="s">
        <v>457</v>
      </c>
      <c r="D447" s="16">
        <v>721</v>
      </c>
      <c r="E447" s="16">
        <v>6</v>
      </c>
      <c r="F447" s="14">
        <v>1026</v>
      </c>
    </row>
    <row r="448" spans="1:6" ht="15.75">
      <c r="A448" s="9"/>
      <c r="B448" s="9"/>
      <c r="C448" s="11" t="s">
        <v>458</v>
      </c>
      <c r="D448" s="16">
        <v>1016</v>
      </c>
      <c r="E448" s="16">
        <v>0</v>
      </c>
      <c r="F448" s="14">
        <v>1016</v>
      </c>
    </row>
    <row r="449" spans="1:6" ht="15.75">
      <c r="A449" s="9"/>
      <c r="B449" s="9"/>
      <c r="C449" s="11" t="s">
        <v>459</v>
      </c>
      <c r="D449" s="16">
        <v>1060</v>
      </c>
      <c r="E449" s="16">
        <v>0</v>
      </c>
      <c r="F449" s="14">
        <v>1024</v>
      </c>
    </row>
    <row r="450" spans="1:6" ht="15.75">
      <c r="A450" s="9"/>
      <c r="B450" s="9"/>
      <c r="C450" s="11" t="s">
        <v>460</v>
      </c>
      <c r="D450" s="16">
        <v>1042</v>
      </c>
      <c r="E450" s="16">
        <v>0</v>
      </c>
      <c r="F450" s="14">
        <v>1042</v>
      </c>
    </row>
    <row r="451" spans="1:6" ht="15.75">
      <c r="A451" s="9"/>
      <c r="B451" s="9"/>
      <c r="C451" s="11" t="s">
        <v>461</v>
      </c>
      <c r="D451" s="16">
        <v>1888</v>
      </c>
      <c r="E451" s="16">
        <v>0</v>
      </c>
      <c r="F451" s="14">
        <v>1888</v>
      </c>
    </row>
    <row r="452" spans="1:6" ht="15.75">
      <c r="A452" s="9"/>
      <c r="B452" s="9"/>
      <c r="C452" s="11" t="s">
        <v>462</v>
      </c>
      <c r="D452" s="16">
        <v>5016</v>
      </c>
      <c r="E452" s="16">
        <v>0</v>
      </c>
      <c r="F452" s="14">
        <v>3148</v>
      </c>
    </row>
    <row r="453" spans="1:6" ht="15.75">
      <c r="A453" s="9"/>
      <c r="B453" s="9"/>
      <c r="C453" s="11" t="s">
        <v>463</v>
      </c>
      <c r="D453" s="16">
        <v>388</v>
      </c>
      <c r="E453" s="16">
        <v>3</v>
      </c>
      <c r="F453" s="14">
        <v>728</v>
      </c>
    </row>
    <row r="454" spans="1:6" ht="15.75">
      <c r="A454" s="9"/>
      <c r="B454" s="9"/>
      <c r="C454" s="11" t="s">
        <v>464</v>
      </c>
      <c r="D454" s="16">
        <v>584</v>
      </c>
      <c r="E454" s="16">
        <v>0</v>
      </c>
      <c r="F454" s="14">
        <v>547</v>
      </c>
    </row>
    <row r="455" spans="1:6" ht="15.75">
      <c r="A455" s="21"/>
      <c r="B455" s="21"/>
      <c r="C455" s="22"/>
      <c r="D455" s="16"/>
      <c r="E455" s="16"/>
      <c r="F455" s="14">
        <f>SUM(D455+E455)</f>
        <v>0</v>
      </c>
    </row>
    <row r="456" spans="1:6" ht="15.75">
      <c r="A456" s="141" t="s">
        <v>465</v>
      </c>
      <c r="B456" s="5" t="s">
        <v>466</v>
      </c>
      <c r="C456" s="6"/>
      <c r="D456" s="18">
        <f>SUM(D457:D474)</f>
        <v>22556</v>
      </c>
      <c r="E456" s="18">
        <f>SUM(E457:E474)</f>
        <v>0</v>
      </c>
      <c r="F456" s="18">
        <f>SUM(F457:F474)</f>
        <v>22556</v>
      </c>
    </row>
    <row r="457" spans="1:6" ht="15.75">
      <c r="A457" s="9"/>
      <c r="B457" s="9"/>
      <c r="C457" s="11" t="s">
        <v>467</v>
      </c>
      <c r="D457" s="17">
        <v>1380</v>
      </c>
      <c r="E457" s="16">
        <v>0</v>
      </c>
      <c r="F457" s="14">
        <f t="shared" ref="F457:F473" si="24">SUM(D457+E457)</f>
        <v>1380</v>
      </c>
    </row>
    <row r="458" spans="1:6" ht="15.75">
      <c r="A458" s="9"/>
      <c r="B458" s="9"/>
      <c r="C458" s="11" t="s">
        <v>468</v>
      </c>
      <c r="D458" s="17">
        <v>1010</v>
      </c>
      <c r="E458" s="16">
        <v>0</v>
      </c>
      <c r="F458" s="14">
        <f t="shared" si="24"/>
        <v>1010</v>
      </c>
    </row>
    <row r="459" spans="1:6" ht="15.75">
      <c r="A459" s="9"/>
      <c r="B459" s="9"/>
      <c r="C459" s="11" t="s">
        <v>469</v>
      </c>
      <c r="D459" s="17">
        <v>260</v>
      </c>
      <c r="E459" s="16">
        <v>0</v>
      </c>
      <c r="F459" s="14">
        <f t="shared" si="24"/>
        <v>260</v>
      </c>
    </row>
    <row r="460" spans="1:6" ht="15.75">
      <c r="A460" s="9"/>
      <c r="B460" s="9"/>
      <c r="C460" s="11" t="s">
        <v>470</v>
      </c>
      <c r="D460" s="17">
        <v>300</v>
      </c>
      <c r="E460" s="16">
        <v>0</v>
      </c>
      <c r="F460" s="14">
        <f t="shared" si="24"/>
        <v>300</v>
      </c>
    </row>
    <row r="461" spans="1:6" ht="15.75">
      <c r="A461" s="9"/>
      <c r="B461" s="9"/>
      <c r="C461" s="11" t="s">
        <v>471</v>
      </c>
      <c r="D461" s="17">
        <v>900</v>
      </c>
      <c r="E461" s="16">
        <v>0</v>
      </c>
      <c r="F461" s="14">
        <f t="shared" si="24"/>
        <v>900</v>
      </c>
    </row>
    <row r="462" spans="1:6" ht="15.75">
      <c r="A462" s="9"/>
      <c r="B462" s="9"/>
      <c r="C462" s="11" t="s">
        <v>472</v>
      </c>
      <c r="D462" s="17">
        <v>1170</v>
      </c>
      <c r="E462" s="16">
        <v>0</v>
      </c>
      <c r="F462" s="14">
        <f t="shared" si="24"/>
        <v>1170</v>
      </c>
    </row>
    <row r="463" spans="1:6" ht="15.75">
      <c r="A463" s="9"/>
      <c r="B463" s="9"/>
      <c r="C463" s="11" t="s">
        <v>473</v>
      </c>
      <c r="D463" s="17">
        <v>526</v>
      </c>
      <c r="E463" s="16">
        <v>0</v>
      </c>
      <c r="F463" s="14">
        <f t="shared" si="24"/>
        <v>526</v>
      </c>
    </row>
    <row r="464" spans="1:6" ht="15.75">
      <c r="A464" s="9"/>
      <c r="B464" s="9"/>
      <c r="C464" s="11" t="s">
        <v>474</v>
      </c>
      <c r="D464" s="17">
        <v>1330</v>
      </c>
      <c r="E464" s="16">
        <v>0</v>
      </c>
      <c r="F464" s="14">
        <f t="shared" si="24"/>
        <v>1330</v>
      </c>
    </row>
    <row r="465" spans="1:6" ht="15.75">
      <c r="A465" s="9"/>
      <c r="B465" s="9"/>
      <c r="C465" s="11" t="s">
        <v>475</v>
      </c>
      <c r="D465" s="17">
        <v>3750</v>
      </c>
      <c r="E465" s="16">
        <v>0</v>
      </c>
      <c r="F465" s="14">
        <f t="shared" si="24"/>
        <v>3750</v>
      </c>
    </row>
    <row r="466" spans="1:6" ht="15.75">
      <c r="A466" s="9"/>
      <c r="B466" s="9"/>
      <c r="C466" s="11" t="s">
        <v>476</v>
      </c>
      <c r="D466" s="17">
        <v>730</v>
      </c>
      <c r="E466" s="16">
        <v>0</v>
      </c>
      <c r="F466" s="14">
        <f t="shared" si="24"/>
        <v>730</v>
      </c>
    </row>
    <row r="467" spans="1:6" ht="15.75">
      <c r="A467" s="9"/>
      <c r="B467" s="9"/>
      <c r="C467" s="11" t="s">
        <v>477</v>
      </c>
      <c r="D467" s="17">
        <v>5320</v>
      </c>
      <c r="E467" s="16">
        <v>0</v>
      </c>
      <c r="F467" s="14">
        <f t="shared" si="24"/>
        <v>5320</v>
      </c>
    </row>
    <row r="468" spans="1:6" ht="15.75">
      <c r="A468" s="9"/>
      <c r="B468" s="9"/>
      <c r="C468" s="11" t="s">
        <v>478</v>
      </c>
      <c r="D468" s="17">
        <v>1450</v>
      </c>
      <c r="E468" s="16">
        <v>0</v>
      </c>
      <c r="F468" s="14">
        <f t="shared" si="24"/>
        <v>1450</v>
      </c>
    </row>
    <row r="469" spans="1:6" ht="15.75">
      <c r="A469" s="9"/>
      <c r="B469" s="9"/>
      <c r="C469" s="11" t="s">
        <v>479</v>
      </c>
      <c r="D469" s="17">
        <v>1500</v>
      </c>
      <c r="E469" s="16">
        <v>0</v>
      </c>
      <c r="F469" s="14">
        <f t="shared" si="24"/>
        <v>1500</v>
      </c>
    </row>
    <row r="470" spans="1:6" ht="15.75">
      <c r="A470" s="9"/>
      <c r="B470" s="9"/>
      <c r="C470" s="11" t="s">
        <v>480</v>
      </c>
      <c r="D470" s="17">
        <v>860</v>
      </c>
      <c r="E470" s="16">
        <v>0</v>
      </c>
      <c r="F470" s="14">
        <f t="shared" si="24"/>
        <v>860</v>
      </c>
    </row>
    <row r="471" spans="1:6" ht="15.75">
      <c r="A471" s="9"/>
      <c r="B471" s="9"/>
      <c r="C471" s="11" t="s">
        <v>481</v>
      </c>
      <c r="D471" s="17">
        <v>1000</v>
      </c>
      <c r="E471" s="16">
        <v>0</v>
      </c>
      <c r="F471" s="14">
        <f t="shared" si="24"/>
        <v>1000</v>
      </c>
    </row>
    <row r="472" spans="1:6" ht="15.75">
      <c r="A472" s="9"/>
      <c r="B472" s="9"/>
      <c r="C472" s="11" t="s">
        <v>482</v>
      </c>
      <c r="D472" s="17">
        <v>430</v>
      </c>
      <c r="E472" s="16">
        <v>0</v>
      </c>
      <c r="F472" s="14">
        <f t="shared" si="24"/>
        <v>430</v>
      </c>
    </row>
    <row r="473" spans="1:6" ht="15.75">
      <c r="A473" s="9"/>
      <c r="B473" s="9"/>
      <c r="C473" s="11" t="s">
        <v>483</v>
      </c>
      <c r="D473" s="17">
        <v>640</v>
      </c>
      <c r="E473" s="16">
        <v>0</v>
      </c>
      <c r="F473" s="14">
        <f t="shared" si="24"/>
        <v>640</v>
      </c>
    </row>
    <row r="474" spans="1:6" ht="15.75">
      <c r="A474" s="9"/>
      <c r="B474" s="9"/>
      <c r="C474" s="11"/>
      <c r="D474" s="16"/>
      <c r="E474" s="16"/>
      <c r="F474" s="14"/>
    </row>
    <row r="475" spans="1:6" ht="15.75">
      <c r="A475" s="141" t="s">
        <v>484</v>
      </c>
      <c r="B475" s="5" t="s">
        <v>485</v>
      </c>
      <c r="C475" s="6"/>
      <c r="D475" s="26">
        <f>SUM(D476:D489)</f>
        <v>12120</v>
      </c>
      <c r="E475" s="26">
        <f>SUM(E476:E489)</f>
        <v>16</v>
      </c>
      <c r="F475" s="26">
        <f>SUM(F476:F489)</f>
        <v>12136</v>
      </c>
    </row>
    <row r="476" spans="1:6" ht="15.75">
      <c r="A476" s="37"/>
      <c r="B476" s="37"/>
      <c r="C476" s="11" t="s">
        <v>486</v>
      </c>
      <c r="D476" s="40">
        <v>616</v>
      </c>
      <c r="E476" s="38">
        <v>0</v>
      </c>
      <c r="F476" s="14">
        <f t="shared" ref="F476:F489" si="25">SUM(D476+E476)</f>
        <v>616</v>
      </c>
    </row>
    <row r="477" spans="1:6" ht="15.75">
      <c r="A477" s="37"/>
      <c r="B477" s="37"/>
      <c r="C477" s="11" t="s">
        <v>487</v>
      </c>
      <c r="D477" s="40">
        <v>1364</v>
      </c>
      <c r="E477" s="38">
        <v>2</v>
      </c>
      <c r="F477" s="14">
        <f t="shared" si="25"/>
        <v>1366</v>
      </c>
    </row>
    <row r="478" spans="1:6" ht="15.75">
      <c r="A478" s="37"/>
      <c r="B478" s="37"/>
      <c r="C478" s="11" t="s">
        <v>488</v>
      </c>
      <c r="D478" s="40">
        <v>486</v>
      </c>
      <c r="E478" s="38">
        <v>0</v>
      </c>
      <c r="F478" s="14">
        <f t="shared" si="25"/>
        <v>486</v>
      </c>
    </row>
    <row r="479" spans="1:6" ht="15.75">
      <c r="A479" s="37"/>
      <c r="B479" s="37"/>
      <c r="C479" s="11" t="s">
        <v>489</v>
      </c>
      <c r="D479" s="40">
        <v>662</v>
      </c>
      <c r="E479" s="38">
        <v>0</v>
      </c>
      <c r="F479" s="14">
        <f t="shared" si="25"/>
        <v>662</v>
      </c>
    </row>
    <row r="480" spans="1:6" ht="15.75">
      <c r="A480" s="37"/>
      <c r="B480" s="37"/>
      <c r="C480" s="11" t="s">
        <v>490</v>
      </c>
      <c r="D480" s="40">
        <v>1218</v>
      </c>
      <c r="E480" s="38">
        <v>0</v>
      </c>
      <c r="F480" s="14">
        <f t="shared" si="25"/>
        <v>1218</v>
      </c>
    </row>
    <row r="481" spans="1:6" ht="15.75">
      <c r="A481" s="37"/>
      <c r="B481" s="37"/>
      <c r="C481" s="11" t="s">
        <v>491</v>
      </c>
      <c r="D481" s="40">
        <v>961</v>
      </c>
      <c r="E481" s="38">
        <v>0</v>
      </c>
      <c r="F481" s="14">
        <f t="shared" si="25"/>
        <v>961</v>
      </c>
    </row>
    <row r="482" spans="1:6" ht="15.75">
      <c r="A482" s="37"/>
      <c r="B482" s="37"/>
      <c r="C482" s="11" t="s">
        <v>492</v>
      </c>
      <c r="D482" s="40">
        <v>1261</v>
      </c>
      <c r="E482" s="38">
        <v>0</v>
      </c>
      <c r="F482" s="14">
        <f t="shared" si="25"/>
        <v>1261</v>
      </c>
    </row>
    <row r="483" spans="1:6" ht="15.75">
      <c r="A483" s="37"/>
      <c r="B483" s="37"/>
      <c r="C483" s="11" t="s">
        <v>493</v>
      </c>
      <c r="D483" s="40">
        <v>2226</v>
      </c>
      <c r="E483" s="38">
        <v>0</v>
      </c>
      <c r="F483" s="14">
        <f t="shared" si="25"/>
        <v>2226</v>
      </c>
    </row>
    <row r="484" spans="1:6" ht="15.75">
      <c r="A484" s="37"/>
      <c r="B484" s="37"/>
      <c r="C484" s="11" t="s">
        <v>494</v>
      </c>
      <c r="D484" s="40">
        <v>957</v>
      </c>
      <c r="E484" s="38">
        <v>0</v>
      </c>
      <c r="F484" s="14">
        <f t="shared" si="25"/>
        <v>957</v>
      </c>
    </row>
    <row r="485" spans="1:6" ht="15.75">
      <c r="A485" s="37"/>
      <c r="B485" s="37"/>
      <c r="C485" s="11" t="s">
        <v>495</v>
      </c>
      <c r="D485" s="40">
        <v>1040</v>
      </c>
      <c r="E485" s="38">
        <v>14</v>
      </c>
      <c r="F485" s="14">
        <f t="shared" si="25"/>
        <v>1054</v>
      </c>
    </row>
    <row r="486" spans="1:6" ht="15.75">
      <c r="A486" s="37"/>
      <c r="B486" s="37"/>
      <c r="C486" s="11" t="s">
        <v>496</v>
      </c>
      <c r="D486" s="40">
        <v>699</v>
      </c>
      <c r="E486" s="38">
        <v>0</v>
      </c>
      <c r="F486" s="14">
        <f t="shared" si="25"/>
        <v>699</v>
      </c>
    </row>
    <row r="487" spans="1:6" ht="15.75">
      <c r="A487" s="37"/>
      <c r="B487" s="37"/>
      <c r="C487" s="11" t="s">
        <v>497</v>
      </c>
      <c r="D487" s="40">
        <v>522</v>
      </c>
      <c r="E487" s="38">
        <v>0</v>
      </c>
      <c r="F487" s="14">
        <f t="shared" si="25"/>
        <v>522</v>
      </c>
    </row>
    <row r="488" spans="1:6" ht="15.75">
      <c r="A488" s="37"/>
      <c r="B488" s="37"/>
      <c r="C488" s="11" t="s">
        <v>498</v>
      </c>
      <c r="D488" s="40">
        <v>108</v>
      </c>
      <c r="E488" s="38">
        <v>0</v>
      </c>
      <c r="F488" s="14">
        <f t="shared" si="25"/>
        <v>108</v>
      </c>
    </row>
    <row r="489" spans="1:6" ht="15.75">
      <c r="A489" s="37"/>
      <c r="B489" s="37"/>
      <c r="C489" s="11"/>
      <c r="D489" s="38"/>
      <c r="E489" s="38"/>
      <c r="F489" s="14">
        <f t="shared" si="25"/>
        <v>0</v>
      </c>
    </row>
    <row r="490" spans="1:6" ht="15.75">
      <c r="A490" s="141" t="s">
        <v>499</v>
      </c>
      <c r="B490" s="5" t="s">
        <v>500</v>
      </c>
      <c r="C490" s="6"/>
      <c r="D490" s="18">
        <f>SUM(D491:D506)</f>
        <v>10885</v>
      </c>
      <c r="E490" s="18">
        <f>SUM(E491:E506)</f>
        <v>277</v>
      </c>
      <c r="F490" s="18">
        <f>SUM(F491:F506)</f>
        <v>11162</v>
      </c>
    </row>
    <row r="491" spans="1:6" ht="15.75">
      <c r="A491" s="9"/>
      <c r="B491" s="9"/>
      <c r="C491" s="43" t="s">
        <v>501</v>
      </c>
      <c r="D491" s="15">
        <v>670</v>
      </c>
      <c r="E491" s="16">
        <v>0</v>
      </c>
      <c r="F491" s="14">
        <f t="shared" ref="F491:F505" si="26">SUM(D491+E491)</f>
        <v>670</v>
      </c>
    </row>
    <row r="492" spans="1:6" ht="15.75">
      <c r="A492" s="9"/>
      <c r="B492" s="9"/>
      <c r="C492" s="43" t="s">
        <v>502</v>
      </c>
      <c r="D492" s="15">
        <v>523</v>
      </c>
      <c r="E492" s="16">
        <v>0</v>
      </c>
      <c r="F492" s="14">
        <f t="shared" si="26"/>
        <v>523</v>
      </c>
    </row>
    <row r="493" spans="1:6" ht="15.75">
      <c r="A493" s="9"/>
      <c r="B493" s="9"/>
      <c r="C493" s="43" t="s">
        <v>503</v>
      </c>
      <c r="D493" s="15">
        <v>348</v>
      </c>
      <c r="E493" s="16">
        <v>0</v>
      </c>
      <c r="F493" s="14">
        <f t="shared" si="26"/>
        <v>348</v>
      </c>
    </row>
    <row r="494" spans="1:6" ht="15.75">
      <c r="A494" s="9"/>
      <c r="B494" s="9"/>
      <c r="C494" s="43" t="s">
        <v>504</v>
      </c>
      <c r="D494" s="15">
        <v>340</v>
      </c>
      <c r="E494" s="16">
        <v>0</v>
      </c>
      <c r="F494" s="14">
        <f t="shared" si="26"/>
        <v>340</v>
      </c>
    </row>
    <row r="495" spans="1:6" ht="15.75">
      <c r="A495" s="9"/>
      <c r="B495" s="9"/>
      <c r="C495" s="43" t="s">
        <v>505</v>
      </c>
      <c r="D495" s="15">
        <v>823</v>
      </c>
      <c r="E495" s="16">
        <v>0</v>
      </c>
      <c r="F495" s="14">
        <f t="shared" si="26"/>
        <v>823</v>
      </c>
    </row>
    <row r="496" spans="1:6" ht="15.75">
      <c r="A496" s="9"/>
      <c r="B496" s="9"/>
      <c r="C496" s="43" t="s">
        <v>506</v>
      </c>
      <c r="D496" s="15">
        <v>362</v>
      </c>
      <c r="E496" s="16">
        <v>0</v>
      </c>
      <c r="F496" s="14">
        <f t="shared" si="26"/>
        <v>362</v>
      </c>
    </row>
    <row r="497" spans="1:6" ht="15.75">
      <c r="A497" s="9"/>
      <c r="B497" s="9"/>
      <c r="C497" s="43" t="s">
        <v>507</v>
      </c>
      <c r="D497" s="15">
        <v>541</v>
      </c>
      <c r="E497" s="16">
        <v>0</v>
      </c>
      <c r="F497" s="14">
        <f t="shared" si="26"/>
        <v>541</v>
      </c>
    </row>
    <row r="498" spans="1:6" ht="15.75">
      <c r="A498" s="9"/>
      <c r="B498" s="9"/>
      <c r="C498" s="43" t="s">
        <v>508</v>
      </c>
      <c r="D498" s="15">
        <v>2423</v>
      </c>
      <c r="E498" s="16">
        <v>10</v>
      </c>
      <c r="F498" s="14">
        <f t="shared" si="26"/>
        <v>2433</v>
      </c>
    </row>
    <row r="499" spans="1:6" ht="15.75">
      <c r="A499" s="9"/>
      <c r="B499" s="9"/>
      <c r="C499" s="43" t="s">
        <v>509</v>
      </c>
      <c r="D499" s="15">
        <v>871</v>
      </c>
      <c r="E499" s="16">
        <v>14</v>
      </c>
      <c r="F499" s="14">
        <f t="shared" si="26"/>
        <v>885</v>
      </c>
    </row>
    <row r="500" spans="1:6" ht="15.75">
      <c r="A500" s="9"/>
      <c r="B500" s="9"/>
      <c r="C500" s="43" t="s">
        <v>510</v>
      </c>
      <c r="D500" s="15">
        <v>1085</v>
      </c>
      <c r="E500" s="16">
        <v>0</v>
      </c>
      <c r="F500" s="14">
        <f t="shared" si="26"/>
        <v>1085</v>
      </c>
    </row>
    <row r="501" spans="1:6" ht="15.75">
      <c r="A501" s="9"/>
      <c r="B501" s="9"/>
      <c r="C501" s="43" t="s">
        <v>511</v>
      </c>
      <c r="D501" s="15">
        <v>1397</v>
      </c>
      <c r="E501" s="16">
        <v>164</v>
      </c>
      <c r="F501" s="14">
        <f t="shared" si="26"/>
        <v>1561</v>
      </c>
    </row>
    <row r="502" spans="1:6" ht="15.75">
      <c r="A502" s="9"/>
      <c r="B502" s="9"/>
      <c r="C502" s="43" t="s">
        <v>512</v>
      </c>
      <c r="D502" s="15">
        <v>138</v>
      </c>
      <c r="E502" s="16">
        <v>0</v>
      </c>
      <c r="F502" s="14">
        <f t="shared" si="26"/>
        <v>138</v>
      </c>
    </row>
    <row r="503" spans="1:6" ht="15.75">
      <c r="A503" s="9"/>
      <c r="B503" s="9"/>
      <c r="C503" s="43" t="s">
        <v>513</v>
      </c>
      <c r="D503" s="15">
        <v>291</v>
      </c>
      <c r="E503" s="16">
        <v>16</v>
      </c>
      <c r="F503" s="14">
        <f t="shared" si="26"/>
        <v>307</v>
      </c>
    </row>
    <row r="504" spans="1:6" ht="15.75">
      <c r="A504" s="9"/>
      <c r="B504" s="9"/>
      <c r="C504" s="43" t="s">
        <v>514</v>
      </c>
      <c r="D504" s="15">
        <v>384</v>
      </c>
      <c r="E504" s="16">
        <v>12</v>
      </c>
      <c r="F504" s="14">
        <f t="shared" si="26"/>
        <v>396</v>
      </c>
    </row>
    <row r="505" spans="1:6" ht="15.75">
      <c r="A505" s="9"/>
      <c r="B505" s="9"/>
      <c r="C505" s="43" t="s">
        <v>515</v>
      </c>
      <c r="D505" s="15">
        <v>689</v>
      </c>
      <c r="E505" s="16">
        <v>61</v>
      </c>
      <c r="F505" s="14">
        <f t="shared" si="26"/>
        <v>750</v>
      </c>
    </row>
    <row r="506" spans="1:6" ht="15.75">
      <c r="A506" s="9"/>
      <c r="B506" s="9"/>
      <c r="C506" s="11"/>
      <c r="D506" s="16"/>
      <c r="E506" s="16"/>
      <c r="F506" s="14"/>
    </row>
    <row r="507" spans="1:6" ht="15.75">
      <c r="A507" s="141" t="s">
        <v>516</v>
      </c>
      <c r="B507" s="5" t="s">
        <v>517</v>
      </c>
      <c r="C507" s="6"/>
      <c r="D507" s="18">
        <f>SUM(D508:D515)</f>
        <v>6919</v>
      </c>
      <c r="E507" s="18">
        <v>0</v>
      </c>
      <c r="F507" s="25">
        <f t="shared" ref="F507:F515" si="27">SUM(D507+E507)</f>
        <v>6919</v>
      </c>
    </row>
    <row r="508" spans="1:6" ht="15.75">
      <c r="A508" s="9"/>
      <c r="B508" s="9"/>
      <c r="C508" s="11" t="s">
        <v>518</v>
      </c>
      <c r="D508" s="17">
        <v>1006</v>
      </c>
      <c r="E508" s="16">
        <v>0</v>
      </c>
      <c r="F508" s="14">
        <f t="shared" si="27"/>
        <v>1006</v>
      </c>
    </row>
    <row r="509" spans="1:6" ht="15.75">
      <c r="A509" s="9"/>
      <c r="B509" s="9"/>
      <c r="C509" s="11" t="s">
        <v>519</v>
      </c>
      <c r="D509" s="17">
        <v>976</v>
      </c>
      <c r="E509" s="16">
        <v>0</v>
      </c>
      <c r="F509" s="14">
        <f t="shared" si="27"/>
        <v>976</v>
      </c>
    </row>
    <row r="510" spans="1:6" ht="15.75">
      <c r="A510" s="9"/>
      <c r="B510" s="9"/>
      <c r="C510" s="11" t="s">
        <v>520</v>
      </c>
      <c r="D510" s="17">
        <v>1592</v>
      </c>
      <c r="E510" s="16">
        <v>0</v>
      </c>
      <c r="F510" s="14">
        <f t="shared" si="27"/>
        <v>1592</v>
      </c>
    </row>
    <row r="511" spans="1:6" ht="15.75">
      <c r="A511" s="9"/>
      <c r="B511" s="9"/>
      <c r="C511" s="11" t="s">
        <v>521</v>
      </c>
      <c r="D511" s="17">
        <v>500</v>
      </c>
      <c r="E511" s="16">
        <v>0</v>
      </c>
      <c r="F511" s="14">
        <f t="shared" si="27"/>
        <v>500</v>
      </c>
    </row>
    <row r="512" spans="1:6" ht="15.75">
      <c r="A512" s="9"/>
      <c r="B512" s="9"/>
      <c r="C512" s="11" t="s">
        <v>522</v>
      </c>
      <c r="D512" s="17">
        <v>587</v>
      </c>
      <c r="E512" s="16">
        <v>0</v>
      </c>
      <c r="F512" s="14">
        <f t="shared" si="27"/>
        <v>587</v>
      </c>
    </row>
    <row r="513" spans="1:6" ht="15.75">
      <c r="A513" s="44"/>
      <c r="B513" s="44"/>
      <c r="C513" s="45" t="s">
        <v>523</v>
      </c>
      <c r="D513" s="17">
        <v>1578</v>
      </c>
      <c r="E513" s="16">
        <v>0</v>
      </c>
      <c r="F513" s="14">
        <f t="shared" si="27"/>
        <v>1578</v>
      </c>
    </row>
    <row r="514" spans="1:6" ht="15.75">
      <c r="A514" s="9"/>
      <c r="B514" s="9"/>
      <c r="C514" s="11" t="s">
        <v>605</v>
      </c>
      <c r="D514" s="17">
        <v>680</v>
      </c>
      <c r="E514" s="16">
        <v>0</v>
      </c>
      <c r="F514" s="14">
        <f t="shared" si="27"/>
        <v>680</v>
      </c>
    </row>
    <row r="515" spans="1:6" ht="15.75">
      <c r="A515" s="9"/>
      <c r="B515" s="9"/>
      <c r="C515" s="11"/>
      <c r="D515" s="16"/>
      <c r="E515" s="16"/>
      <c r="F515" s="14">
        <f t="shared" si="27"/>
        <v>0</v>
      </c>
    </row>
    <row r="516" spans="1:6" ht="15.75">
      <c r="A516" s="141" t="s">
        <v>524</v>
      </c>
      <c r="B516" s="5" t="s">
        <v>525</v>
      </c>
      <c r="C516" s="6"/>
      <c r="D516" s="18">
        <f>SUM(D517:D528)</f>
        <v>9705</v>
      </c>
      <c r="E516" s="18">
        <f>SUM(E517:E528)</f>
        <v>0</v>
      </c>
      <c r="F516" s="18">
        <f>SUM(F517:F528)</f>
        <v>9705</v>
      </c>
    </row>
    <row r="517" spans="1:6" ht="15.75">
      <c r="A517" s="9"/>
      <c r="B517" s="9"/>
      <c r="C517" s="11" t="s">
        <v>526</v>
      </c>
      <c r="D517" s="17">
        <v>518</v>
      </c>
      <c r="E517" s="16">
        <v>0</v>
      </c>
      <c r="F517" s="14">
        <f t="shared" ref="F517:F528" si="28">SUM(D517+E517)</f>
        <v>518</v>
      </c>
    </row>
    <row r="518" spans="1:6" ht="15.75">
      <c r="A518" s="9"/>
      <c r="B518" s="9"/>
      <c r="C518" s="11" t="s">
        <v>527</v>
      </c>
      <c r="D518" s="17">
        <v>300</v>
      </c>
      <c r="E518" s="16">
        <v>0</v>
      </c>
      <c r="F518" s="14">
        <f t="shared" si="28"/>
        <v>300</v>
      </c>
    </row>
    <row r="519" spans="1:6" ht="15.75">
      <c r="A519" s="9"/>
      <c r="B519" s="9"/>
      <c r="C519" s="11" t="s">
        <v>528</v>
      </c>
      <c r="D519" s="17">
        <v>416</v>
      </c>
      <c r="E519" s="16">
        <v>0</v>
      </c>
      <c r="F519" s="14">
        <f t="shared" si="28"/>
        <v>416</v>
      </c>
    </row>
    <row r="520" spans="1:6" ht="15.75">
      <c r="A520" s="9"/>
      <c r="B520" s="9"/>
      <c r="C520" s="11" t="s">
        <v>529</v>
      </c>
      <c r="D520" s="17">
        <v>338</v>
      </c>
      <c r="E520" s="16">
        <v>0</v>
      </c>
      <c r="F520" s="14">
        <f t="shared" si="28"/>
        <v>338</v>
      </c>
    </row>
    <row r="521" spans="1:6" ht="15.75">
      <c r="A521" s="9"/>
      <c r="B521" s="9"/>
      <c r="C521" s="11" t="s">
        <v>530</v>
      </c>
      <c r="D521" s="17">
        <v>1220</v>
      </c>
      <c r="E521" s="16">
        <v>0</v>
      </c>
      <c r="F521" s="14">
        <f t="shared" si="28"/>
        <v>1220</v>
      </c>
    </row>
    <row r="522" spans="1:6" ht="15.75">
      <c r="A522" s="9"/>
      <c r="B522" s="9"/>
      <c r="C522" s="11" t="s">
        <v>531</v>
      </c>
      <c r="D522" s="17">
        <v>3715</v>
      </c>
      <c r="E522" s="16">
        <v>0</v>
      </c>
      <c r="F522" s="14">
        <f t="shared" si="28"/>
        <v>3715</v>
      </c>
    </row>
    <row r="523" spans="1:6" ht="15.75">
      <c r="A523" s="9"/>
      <c r="B523" s="9"/>
      <c r="C523" s="11" t="s">
        <v>532</v>
      </c>
      <c r="D523" s="17">
        <v>358</v>
      </c>
      <c r="E523" s="16">
        <v>0</v>
      </c>
      <c r="F523" s="14">
        <f t="shared" si="28"/>
        <v>358</v>
      </c>
    </row>
    <row r="524" spans="1:6" ht="15.75">
      <c r="A524" s="9"/>
      <c r="B524" s="9"/>
      <c r="C524" s="11" t="s">
        <v>533</v>
      </c>
      <c r="D524" s="17">
        <v>782</v>
      </c>
      <c r="E524" s="16">
        <v>0</v>
      </c>
      <c r="F524" s="14">
        <f t="shared" si="28"/>
        <v>782</v>
      </c>
    </row>
    <row r="525" spans="1:6" ht="15.75">
      <c r="A525" s="9"/>
      <c r="B525" s="9"/>
      <c r="C525" s="11" t="s">
        <v>534</v>
      </c>
      <c r="D525" s="17">
        <v>474</v>
      </c>
      <c r="E525" s="46">
        <v>0</v>
      </c>
      <c r="F525" s="14">
        <f t="shared" si="28"/>
        <v>474</v>
      </c>
    </row>
    <row r="526" spans="1:6" ht="15.75">
      <c r="A526" s="9"/>
      <c r="B526" s="9"/>
      <c r="C526" s="11" t="s">
        <v>535</v>
      </c>
      <c r="D526" s="16">
        <v>1336</v>
      </c>
      <c r="E526" s="16">
        <v>0</v>
      </c>
      <c r="F526" s="14">
        <f t="shared" si="28"/>
        <v>1336</v>
      </c>
    </row>
    <row r="527" spans="1:6" ht="15.75">
      <c r="A527" s="9"/>
      <c r="B527" s="9"/>
      <c r="C527" s="11" t="s">
        <v>536</v>
      </c>
      <c r="D527" s="15">
        <v>248</v>
      </c>
      <c r="E527" s="16">
        <v>0</v>
      </c>
      <c r="F527" s="14">
        <f t="shared" si="28"/>
        <v>248</v>
      </c>
    </row>
    <row r="528" spans="1:6" ht="15.75">
      <c r="A528" s="21"/>
      <c r="B528" s="21"/>
      <c r="C528" s="22"/>
      <c r="D528" s="23"/>
      <c r="E528" s="16"/>
      <c r="F528" s="14">
        <f t="shared" si="28"/>
        <v>0</v>
      </c>
    </row>
    <row r="529" spans="1:6" ht="15.75">
      <c r="A529" s="141" t="s">
        <v>537</v>
      </c>
      <c r="B529" s="5" t="s">
        <v>538</v>
      </c>
      <c r="C529" s="6"/>
      <c r="D529" s="18">
        <f>SUM(D530:D540)</f>
        <v>5378</v>
      </c>
      <c r="E529" s="18">
        <f>SUM(E530:E540)</f>
        <v>0</v>
      </c>
      <c r="F529" s="18">
        <f>SUM(F530:F540)</f>
        <v>5378</v>
      </c>
    </row>
    <row r="530" spans="1:6" ht="15.75">
      <c r="A530" s="9"/>
      <c r="B530" s="9"/>
      <c r="C530" s="11" t="s">
        <v>539</v>
      </c>
      <c r="D530" s="17">
        <v>660</v>
      </c>
      <c r="E530" s="16">
        <v>0</v>
      </c>
      <c r="F530" s="14">
        <f t="shared" ref="F530:F540" si="29">SUM(D530+E530)</f>
        <v>660</v>
      </c>
    </row>
    <row r="531" spans="1:6" ht="15.75">
      <c r="A531" s="9"/>
      <c r="B531" s="9"/>
      <c r="C531" s="11" t="s">
        <v>540</v>
      </c>
      <c r="D531" s="17">
        <v>254</v>
      </c>
      <c r="E531" s="16">
        <v>0</v>
      </c>
      <c r="F531" s="14">
        <f t="shared" si="29"/>
        <v>254</v>
      </c>
    </row>
    <row r="532" spans="1:6" ht="15.75">
      <c r="A532" s="9"/>
      <c r="B532" s="9"/>
      <c r="C532" s="11" t="s">
        <v>541</v>
      </c>
      <c r="D532" s="17">
        <v>916</v>
      </c>
      <c r="E532" s="16">
        <v>0</v>
      </c>
      <c r="F532" s="14">
        <f t="shared" si="29"/>
        <v>916</v>
      </c>
    </row>
    <row r="533" spans="1:6" ht="15.75">
      <c r="A533" s="9"/>
      <c r="B533" s="9"/>
      <c r="C533" s="11" t="s">
        <v>542</v>
      </c>
      <c r="D533" s="17">
        <v>846</v>
      </c>
      <c r="E533" s="16">
        <v>0</v>
      </c>
      <c r="F533" s="14">
        <f t="shared" si="29"/>
        <v>846</v>
      </c>
    </row>
    <row r="534" spans="1:6" ht="15.75">
      <c r="A534" s="9"/>
      <c r="B534" s="9"/>
      <c r="C534" s="11" t="s">
        <v>543</v>
      </c>
      <c r="D534" s="17">
        <v>680</v>
      </c>
      <c r="E534" s="16">
        <v>0</v>
      </c>
      <c r="F534" s="14">
        <f t="shared" si="29"/>
        <v>680</v>
      </c>
    </row>
    <row r="535" spans="1:6" ht="15.75">
      <c r="A535" s="9"/>
      <c r="B535" s="9"/>
      <c r="C535" s="11" t="s">
        <v>544</v>
      </c>
      <c r="D535" s="17">
        <v>368</v>
      </c>
      <c r="E535" s="16">
        <v>0</v>
      </c>
      <c r="F535" s="14">
        <f t="shared" si="29"/>
        <v>368</v>
      </c>
    </row>
    <row r="536" spans="1:6" ht="15.75">
      <c r="A536" s="9"/>
      <c r="B536" s="9"/>
      <c r="C536" s="11" t="s">
        <v>545</v>
      </c>
      <c r="D536" s="17">
        <v>208</v>
      </c>
      <c r="E536" s="16">
        <v>0</v>
      </c>
      <c r="F536" s="14">
        <f t="shared" si="29"/>
        <v>208</v>
      </c>
    </row>
    <row r="537" spans="1:6" ht="15.75">
      <c r="A537" s="9"/>
      <c r="B537" s="9"/>
      <c r="C537" s="11" t="s">
        <v>546</v>
      </c>
      <c r="D537" s="17">
        <v>248</v>
      </c>
      <c r="E537" s="16">
        <v>0</v>
      </c>
      <c r="F537" s="14">
        <f t="shared" si="29"/>
        <v>248</v>
      </c>
    </row>
    <row r="538" spans="1:6" ht="15.75">
      <c r="A538" s="9"/>
      <c r="B538" s="9"/>
      <c r="C538" s="11" t="s">
        <v>547</v>
      </c>
      <c r="D538" s="17">
        <v>706</v>
      </c>
      <c r="E538" s="16">
        <v>0</v>
      </c>
      <c r="F538" s="14">
        <f t="shared" si="29"/>
        <v>706</v>
      </c>
    </row>
    <row r="539" spans="1:6" ht="15.75">
      <c r="A539" s="9"/>
      <c r="B539" s="9"/>
      <c r="C539" s="11" t="s">
        <v>548</v>
      </c>
      <c r="D539" s="17">
        <v>492</v>
      </c>
      <c r="E539" s="16">
        <v>0</v>
      </c>
      <c r="F539" s="14">
        <f t="shared" si="29"/>
        <v>492</v>
      </c>
    </row>
    <row r="540" spans="1:6" ht="15.75">
      <c r="A540" s="9"/>
      <c r="B540" s="9"/>
      <c r="C540" s="42"/>
      <c r="D540" s="16"/>
      <c r="E540" s="16"/>
      <c r="F540" s="14">
        <f t="shared" si="29"/>
        <v>0</v>
      </c>
    </row>
    <row r="541" spans="1:6" ht="15.75">
      <c r="A541" s="141" t="s">
        <v>549</v>
      </c>
      <c r="B541" s="28" t="s">
        <v>550</v>
      </c>
      <c r="C541" s="47"/>
      <c r="D541" s="18">
        <f>SUM(D542:D571)</f>
        <v>17922</v>
      </c>
      <c r="E541" s="18">
        <f>SUM(E542:E571)</f>
        <v>0</v>
      </c>
      <c r="F541" s="18">
        <f>SUM(F542:F571)</f>
        <v>17922</v>
      </c>
    </row>
    <row r="542" spans="1:6" ht="15.75">
      <c r="A542" s="37"/>
      <c r="B542" s="37"/>
      <c r="C542" s="11" t="s">
        <v>551</v>
      </c>
      <c r="D542" s="36">
        <v>540</v>
      </c>
      <c r="E542" s="38">
        <v>0</v>
      </c>
      <c r="F542" s="14">
        <f t="shared" ref="F542:F571" si="30">SUM(D542+E542)</f>
        <v>540</v>
      </c>
    </row>
    <row r="543" spans="1:6" ht="15.75">
      <c r="A543" s="37"/>
      <c r="B543" s="37"/>
      <c r="C543" s="11" t="s">
        <v>552</v>
      </c>
      <c r="D543" s="36">
        <v>698</v>
      </c>
      <c r="E543" s="38">
        <v>0</v>
      </c>
      <c r="F543" s="14">
        <f t="shared" si="30"/>
        <v>698</v>
      </c>
    </row>
    <row r="544" spans="1:6" ht="15.75">
      <c r="A544" s="37"/>
      <c r="B544" s="37"/>
      <c r="C544" s="11" t="s">
        <v>553</v>
      </c>
      <c r="D544" s="36">
        <v>448</v>
      </c>
      <c r="E544" s="38">
        <v>0</v>
      </c>
      <c r="F544" s="14">
        <f t="shared" si="30"/>
        <v>448</v>
      </c>
    </row>
    <row r="545" spans="1:6" ht="15.75">
      <c r="A545" s="37"/>
      <c r="B545" s="37"/>
      <c r="C545" s="11" t="s">
        <v>554</v>
      </c>
      <c r="D545" s="36">
        <v>218</v>
      </c>
      <c r="E545" s="38">
        <v>0</v>
      </c>
      <c r="F545" s="14">
        <f t="shared" si="30"/>
        <v>218</v>
      </c>
    </row>
    <row r="546" spans="1:6" ht="15.75">
      <c r="A546" s="37"/>
      <c r="B546" s="37"/>
      <c r="C546" s="11" t="s">
        <v>555</v>
      </c>
      <c r="D546" s="36">
        <v>526</v>
      </c>
      <c r="E546" s="38">
        <v>0</v>
      </c>
      <c r="F546" s="14">
        <f t="shared" si="30"/>
        <v>526</v>
      </c>
    </row>
    <row r="547" spans="1:6" ht="15.75">
      <c r="A547" s="37"/>
      <c r="B547" s="37"/>
      <c r="C547" s="11" t="s">
        <v>556</v>
      </c>
      <c r="D547" s="36">
        <v>350</v>
      </c>
      <c r="E547" s="38">
        <v>0</v>
      </c>
      <c r="F547" s="14">
        <f t="shared" si="30"/>
        <v>350</v>
      </c>
    </row>
    <row r="548" spans="1:6" ht="15.75">
      <c r="A548" s="37"/>
      <c r="B548" s="37"/>
      <c r="C548" s="11" t="s">
        <v>557</v>
      </c>
      <c r="D548" s="36">
        <v>696</v>
      </c>
      <c r="E548" s="38">
        <v>0</v>
      </c>
      <c r="F548" s="14">
        <f t="shared" si="30"/>
        <v>696</v>
      </c>
    </row>
    <row r="549" spans="1:6" ht="15.75">
      <c r="A549" s="37"/>
      <c r="B549" s="37"/>
      <c r="C549" s="11" t="s">
        <v>558</v>
      </c>
      <c r="D549" s="36">
        <v>1162</v>
      </c>
      <c r="E549" s="38">
        <v>0</v>
      </c>
      <c r="F549" s="14">
        <f t="shared" si="30"/>
        <v>1162</v>
      </c>
    </row>
    <row r="550" spans="1:6" ht="15.75">
      <c r="A550" s="37"/>
      <c r="B550" s="37"/>
      <c r="C550" s="11" t="s">
        <v>559</v>
      </c>
      <c r="D550" s="36">
        <v>246</v>
      </c>
      <c r="E550" s="38">
        <v>0</v>
      </c>
      <c r="F550" s="14">
        <f t="shared" si="30"/>
        <v>246</v>
      </c>
    </row>
    <row r="551" spans="1:6" ht="15.75">
      <c r="A551" s="37"/>
      <c r="B551" s="37"/>
      <c r="C551" s="11" t="s">
        <v>560</v>
      </c>
      <c r="D551" s="36">
        <v>528</v>
      </c>
      <c r="E551" s="38">
        <v>0</v>
      </c>
      <c r="F551" s="14">
        <f t="shared" si="30"/>
        <v>528</v>
      </c>
    </row>
    <row r="552" spans="1:6" ht="15.75">
      <c r="A552" s="37"/>
      <c r="B552" s="37"/>
      <c r="C552" s="11" t="s">
        <v>561</v>
      </c>
      <c r="D552" s="36">
        <v>702</v>
      </c>
      <c r="E552" s="38">
        <v>0</v>
      </c>
      <c r="F552" s="14">
        <f t="shared" si="30"/>
        <v>702</v>
      </c>
    </row>
    <row r="553" spans="1:6" ht="15.75">
      <c r="A553" s="37"/>
      <c r="B553" s="37"/>
      <c r="C553" s="11" t="s">
        <v>562</v>
      </c>
      <c r="D553" s="36">
        <v>188</v>
      </c>
      <c r="E553" s="38">
        <v>0</v>
      </c>
      <c r="F553" s="14">
        <f t="shared" si="30"/>
        <v>188</v>
      </c>
    </row>
    <row r="554" spans="1:6" ht="15.75">
      <c r="A554" s="37"/>
      <c r="B554" s="37"/>
      <c r="C554" s="11" t="s">
        <v>563</v>
      </c>
      <c r="D554" s="36">
        <v>168</v>
      </c>
      <c r="E554" s="38">
        <v>0</v>
      </c>
      <c r="F554" s="14">
        <f t="shared" si="30"/>
        <v>168</v>
      </c>
    </row>
    <row r="555" spans="1:6" ht="15.75">
      <c r="A555" s="37"/>
      <c r="B555" s="37"/>
      <c r="C555" s="11" t="s">
        <v>564</v>
      </c>
      <c r="D555" s="36">
        <v>410</v>
      </c>
      <c r="E555" s="38">
        <v>0</v>
      </c>
      <c r="F555" s="14">
        <f t="shared" si="30"/>
        <v>410</v>
      </c>
    </row>
    <row r="556" spans="1:6" ht="15.75">
      <c r="A556" s="37"/>
      <c r="B556" s="37"/>
      <c r="C556" s="11" t="s">
        <v>565</v>
      </c>
      <c r="D556" s="36">
        <v>890</v>
      </c>
      <c r="E556" s="38">
        <v>0</v>
      </c>
      <c r="F556" s="14">
        <f t="shared" si="30"/>
        <v>890</v>
      </c>
    </row>
    <row r="557" spans="1:6" ht="15.75">
      <c r="A557" s="37"/>
      <c r="B557" s="37"/>
      <c r="C557" s="11" t="s">
        <v>566</v>
      </c>
      <c r="D557" s="36">
        <v>1146</v>
      </c>
      <c r="E557" s="38">
        <v>0</v>
      </c>
      <c r="F557" s="14">
        <f t="shared" si="30"/>
        <v>1146</v>
      </c>
    </row>
    <row r="558" spans="1:6" ht="15.75">
      <c r="A558" s="37"/>
      <c r="B558" s="37"/>
      <c r="C558" s="11" t="s">
        <v>567</v>
      </c>
      <c r="D558" s="36">
        <v>664</v>
      </c>
      <c r="E558" s="38">
        <v>0</v>
      </c>
      <c r="F558" s="14">
        <f t="shared" si="30"/>
        <v>664</v>
      </c>
    </row>
    <row r="559" spans="1:6" ht="15.75">
      <c r="A559" s="37"/>
      <c r="B559" s="37"/>
      <c r="C559" s="11" t="s">
        <v>568</v>
      </c>
      <c r="D559" s="36">
        <v>842</v>
      </c>
      <c r="E559" s="38">
        <v>0</v>
      </c>
      <c r="F559" s="14">
        <f t="shared" si="30"/>
        <v>842</v>
      </c>
    </row>
    <row r="560" spans="1:6" ht="15.75">
      <c r="A560" s="37"/>
      <c r="B560" s="37"/>
      <c r="C560" s="11" t="s">
        <v>569</v>
      </c>
      <c r="D560" s="36">
        <v>438</v>
      </c>
      <c r="E560" s="38">
        <v>0</v>
      </c>
      <c r="F560" s="14">
        <f t="shared" si="30"/>
        <v>438</v>
      </c>
    </row>
    <row r="561" spans="1:6" ht="15.75">
      <c r="A561" s="37"/>
      <c r="B561" s="37"/>
      <c r="C561" s="11" t="s">
        <v>570</v>
      </c>
      <c r="D561" s="36">
        <v>684</v>
      </c>
      <c r="E561" s="38">
        <v>0</v>
      </c>
      <c r="F561" s="14">
        <f t="shared" si="30"/>
        <v>684</v>
      </c>
    </row>
    <row r="562" spans="1:6" ht="15.75">
      <c r="A562" s="37"/>
      <c r="B562" s="37"/>
      <c r="C562" s="11" t="s">
        <v>571</v>
      </c>
      <c r="D562" s="36">
        <v>476</v>
      </c>
      <c r="E562" s="38">
        <v>0</v>
      </c>
      <c r="F562" s="14">
        <f t="shared" si="30"/>
        <v>476</v>
      </c>
    </row>
    <row r="563" spans="1:6" ht="15.75">
      <c r="A563" s="37"/>
      <c r="B563" s="37"/>
      <c r="C563" s="11" t="s">
        <v>572</v>
      </c>
      <c r="D563" s="36">
        <v>1012</v>
      </c>
      <c r="E563" s="38">
        <v>0</v>
      </c>
      <c r="F563" s="14">
        <f t="shared" si="30"/>
        <v>1012</v>
      </c>
    </row>
    <row r="564" spans="1:6" ht="15.75">
      <c r="A564" s="37"/>
      <c r="B564" s="37"/>
      <c r="C564" s="11" t="s">
        <v>573</v>
      </c>
      <c r="D564" s="36">
        <v>198</v>
      </c>
      <c r="E564" s="38">
        <v>0</v>
      </c>
      <c r="F564" s="14">
        <f t="shared" si="30"/>
        <v>198</v>
      </c>
    </row>
    <row r="565" spans="1:6" ht="15.75">
      <c r="A565" s="37"/>
      <c r="B565" s="37"/>
      <c r="C565" s="11" t="s">
        <v>574</v>
      </c>
      <c r="D565" s="36">
        <v>90</v>
      </c>
      <c r="E565" s="38">
        <v>0</v>
      </c>
      <c r="F565" s="14">
        <f t="shared" si="30"/>
        <v>90</v>
      </c>
    </row>
    <row r="566" spans="1:6" ht="15.75">
      <c r="A566" s="37"/>
      <c r="B566" s="37"/>
      <c r="C566" s="11" t="s">
        <v>575</v>
      </c>
      <c r="D566" s="36">
        <v>1164</v>
      </c>
      <c r="E566" s="38">
        <v>0</v>
      </c>
      <c r="F566" s="14">
        <f t="shared" si="30"/>
        <v>1164</v>
      </c>
    </row>
    <row r="567" spans="1:6" ht="15.75">
      <c r="A567" s="37"/>
      <c r="B567" s="37"/>
      <c r="C567" s="11" t="s">
        <v>576</v>
      </c>
      <c r="D567" s="36">
        <v>176</v>
      </c>
      <c r="E567" s="38">
        <v>0</v>
      </c>
      <c r="F567" s="14">
        <f t="shared" si="30"/>
        <v>176</v>
      </c>
    </row>
    <row r="568" spans="1:6" ht="15.75">
      <c r="A568" s="37"/>
      <c r="B568" s="37"/>
      <c r="C568" s="11" t="s">
        <v>577</v>
      </c>
      <c r="D568" s="36">
        <v>1512</v>
      </c>
      <c r="E568" s="38">
        <v>0</v>
      </c>
      <c r="F568" s="14">
        <f t="shared" si="30"/>
        <v>1512</v>
      </c>
    </row>
    <row r="569" spans="1:6" ht="15.75">
      <c r="A569" s="37"/>
      <c r="B569" s="37"/>
      <c r="C569" s="11" t="s">
        <v>578</v>
      </c>
      <c r="D569" s="36">
        <v>604</v>
      </c>
      <c r="E569" s="38">
        <v>0</v>
      </c>
      <c r="F569" s="14">
        <f t="shared" si="30"/>
        <v>604</v>
      </c>
    </row>
    <row r="570" spans="1:6" ht="15.75">
      <c r="A570" s="37"/>
      <c r="B570" s="37"/>
      <c r="C570" s="11" t="s">
        <v>579</v>
      </c>
      <c r="D570" s="48">
        <v>1146</v>
      </c>
      <c r="E570" s="38">
        <v>0</v>
      </c>
      <c r="F570" s="14">
        <f t="shared" si="30"/>
        <v>1146</v>
      </c>
    </row>
    <row r="571" spans="1:6" ht="15.75">
      <c r="A571" s="37"/>
      <c r="B571" s="37"/>
      <c r="C571" s="11"/>
      <c r="D571" s="38"/>
      <c r="E571" s="38"/>
      <c r="F571" s="14">
        <f t="shared" si="30"/>
        <v>0</v>
      </c>
    </row>
    <row r="572" spans="1:6" ht="15.75">
      <c r="A572" s="141" t="s">
        <v>580</v>
      </c>
      <c r="B572" s="28" t="s">
        <v>581</v>
      </c>
      <c r="C572" s="47"/>
      <c r="D572" s="18">
        <f>SUM(D573:D586)</f>
        <v>5810</v>
      </c>
      <c r="E572" s="18">
        <f>SUM(E573:E586)</f>
        <v>0</v>
      </c>
      <c r="F572" s="18">
        <f>SUM(F573:F586)</f>
        <v>5810</v>
      </c>
    </row>
    <row r="573" spans="1:6" ht="15.75">
      <c r="A573" s="37"/>
      <c r="B573" s="37"/>
      <c r="C573" s="11" t="s">
        <v>582</v>
      </c>
      <c r="D573" s="49">
        <v>384</v>
      </c>
      <c r="E573" s="38">
        <v>0</v>
      </c>
      <c r="F573" s="14">
        <f t="shared" ref="F573:F586" si="31">SUM(D573+E573)</f>
        <v>384</v>
      </c>
    </row>
    <row r="574" spans="1:6" ht="15.75">
      <c r="A574" s="37"/>
      <c r="B574" s="37"/>
      <c r="C574" s="11" t="s">
        <v>583</v>
      </c>
      <c r="D574" s="49">
        <v>232</v>
      </c>
      <c r="E574" s="38">
        <v>0</v>
      </c>
      <c r="F574" s="14">
        <f t="shared" si="31"/>
        <v>232</v>
      </c>
    </row>
    <row r="575" spans="1:6" ht="15.75">
      <c r="A575" s="37"/>
      <c r="B575" s="37"/>
      <c r="C575" s="11" t="s">
        <v>584</v>
      </c>
      <c r="D575" s="49">
        <v>1386</v>
      </c>
      <c r="E575" s="38">
        <v>0</v>
      </c>
      <c r="F575" s="14">
        <f t="shared" si="31"/>
        <v>1386</v>
      </c>
    </row>
    <row r="576" spans="1:6" ht="15.75">
      <c r="A576" s="37"/>
      <c r="B576" s="37"/>
      <c r="C576" s="11" t="s">
        <v>585</v>
      </c>
      <c r="D576" s="49">
        <v>146</v>
      </c>
      <c r="E576" s="38">
        <v>0</v>
      </c>
      <c r="F576" s="14">
        <f t="shared" si="31"/>
        <v>146</v>
      </c>
    </row>
    <row r="577" spans="1:6" ht="15.75">
      <c r="A577" s="37"/>
      <c r="B577" s="37"/>
      <c r="C577" s="11" t="s">
        <v>586</v>
      </c>
      <c r="D577" s="49">
        <v>518</v>
      </c>
      <c r="E577" s="38">
        <v>0</v>
      </c>
      <c r="F577" s="14">
        <f t="shared" si="31"/>
        <v>518</v>
      </c>
    </row>
    <row r="578" spans="1:6" ht="15.75">
      <c r="A578" s="37"/>
      <c r="B578" s="37"/>
      <c r="C578" s="11" t="s">
        <v>587</v>
      </c>
      <c r="D578" s="49">
        <v>332</v>
      </c>
      <c r="E578" s="38">
        <v>0</v>
      </c>
      <c r="F578" s="14">
        <f t="shared" si="31"/>
        <v>332</v>
      </c>
    </row>
    <row r="579" spans="1:6" ht="15.75">
      <c r="A579" s="37"/>
      <c r="B579" s="37"/>
      <c r="C579" s="11" t="s">
        <v>588</v>
      </c>
      <c r="D579" s="49">
        <v>306</v>
      </c>
      <c r="E579" s="38">
        <v>0</v>
      </c>
      <c r="F579" s="14">
        <f t="shared" si="31"/>
        <v>306</v>
      </c>
    </row>
    <row r="580" spans="1:6" ht="15.75">
      <c r="A580" s="37"/>
      <c r="B580" s="37"/>
      <c r="C580" s="11" t="s">
        <v>589</v>
      </c>
      <c r="D580" s="49">
        <v>578</v>
      </c>
      <c r="E580" s="38">
        <v>0</v>
      </c>
      <c r="F580" s="14">
        <f t="shared" si="31"/>
        <v>578</v>
      </c>
    </row>
    <row r="581" spans="1:6" ht="15.75">
      <c r="A581" s="37"/>
      <c r="B581" s="37"/>
      <c r="C581" s="11" t="s">
        <v>590</v>
      </c>
      <c r="D581" s="49">
        <v>292</v>
      </c>
      <c r="E581" s="38">
        <v>0</v>
      </c>
      <c r="F581" s="14">
        <f t="shared" si="31"/>
        <v>292</v>
      </c>
    </row>
    <row r="582" spans="1:6" ht="15.75">
      <c r="A582" s="37"/>
      <c r="B582" s="37"/>
      <c r="C582" s="11" t="s">
        <v>591</v>
      </c>
      <c r="D582" s="49">
        <v>184</v>
      </c>
      <c r="E582" s="38">
        <v>0</v>
      </c>
      <c r="F582" s="14">
        <f t="shared" si="31"/>
        <v>184</v>
      </c>
    </row>
    <row r="583" spans="1:6" ht="15.75">
      <c r="A583" s="37"/>
      <c r="B583" s="37"/>
      <c r="C583" s="11" t="s">
        <v>592</v>
      </c>
      <c r="D583" s="49">
        <v>348</v>
      </c>
      <c r="E583" s="38">
        <v>0</v>
      </c>
      <c r="F583" s="14">
        <f t="shared" si="31"/>
        <v>348</v>
      </c>
    </row>
    <row r="584" spans="1:6" ht="15.75">
      <c r="A584" s="37"/>
      <c r="B584" s="37"/>
      <c r="C584" s="11" t="s">
        <v>593</v>
      </c>
      <c r="D584" s="49">
        <v>190</v>
      </c>
      <c r="E584" s="38">
        <v>0</v>
      </c>
      <c r="F584" s="14">
        <f t="shared" si="31"/>
        <v>190</v>
      </c>
    </row>
    <row r="585" spans="1:6" ht="15.75">
      <c r="A585" s="37"/>
      <c r="B585" s="37"/>
      <c r="C585" s="11" t="s">
        <v>594</v>
      </c>
      <c r="D585" s="49">
        <v>914</v>
      </c>
      <c r="E585" s="38">
        <v>0</v>
      </c>
      <c r="F585" s="14">
        <f t="shared" si="31"/>
        <v>914</v>
      </c>
    </row>
    <row r="586" spans="1:6" ht="15.75">
      <c r="A586" s="21"/>
      <c r="B586" s="21"/>
      <c r="C586" s="50"/>
      <c r="D586" s="16"/>
      <c r="E586" s="16"/>
      <c r="F586" s="14">
        <f t="shared" si="31"/>
        <v>0</v>
      </c>
    </row>
    <row r="587" spans="1:6" ht="15.75">
      <c r="A587" s="51" t="s">
        <v>595</v>
      </c>
      <c r="B587" s="52">
        <f>COUNTA(B4:B586)</f>
        <v>34</v>
      </c>
      <c r="C587" s="52">
        <v>416</v>
      </c>
      <c r="D587" s="53">
        <f>SUM(D4,D29,D64,D85,D99,D108,D121,D133,D152,D161,D178,D188,D217,D225,D262,D269,D309,D320,D332,D356,D372,D387,D403,D415,D422,D430,D456,D475,D490,D507,D516,D529,D541,D572)</f>
        <v>1169079</v>
      </c>
      <c r="E587" s="53">
        <f t="shared" ref="E587:F587" si="32">SUM(E4,E29,E64,E85,E99,E108,E121,E133,E152,E161,E178,E188,E217,E225,E262,E269,E309,E320,E332,E356,E372,E387,E403,E415,E422,E430,E456,E475,E490,E507,E516,E529,E541,E572)</f>
        <v>2119</v>
      </c>
      <c r="F587" s="53">
        <f t="shared" si="32"/>
        <v>1172976</v>
      </c>
    </row>
  </sheetData>
  <sortState ref="I4:J37">
    <sortCondition ref="J4:J37"/>
  </sortState>
  <mergeCells count="9">
    <mergeCell ref="A1:A2"/>
    <mergeCell ref="B1:B2"/>
    <mergeCell ref="C1:C2"/>
    <mergeCell ref="F1:F2"/>
    <mergeCell ref="H1:H2"/>
    <mergeCell ref="I1:I2"/>
    <mergeCell ref="J1:J2"/>
    <mergeCell ref="K1:K2"/>
    <mergeCell ref="D1:E1"/>
  </mergeCells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DATA LINMAS KAB KOTA</vt:lpstr>
      <vt:lpstr>data provkabkota (SE 2018)OK</vt:lpstr>
      <vt:lpstr>data provkabkota (SE 2018)</vt:lpstr>
      <vt:lpstr>data provkabkota (SE 2018) Prin</vt:lpstr>
      <vt:lpstr>Sheet3</vt:lpstr>
      <vt:lpstr>Sheet2</vt:lpstr>
      <vt:lpstr>Sheet1</vt:lpstr>
      <vt:lpstr>'DATA LINMAS KAB KOTA'!Print_Area</vt:lpstr>
      <vt:lpstr>'data provkabkota (SE 2018)'!Print_Area</vt:lpstr>
      <vt:lpstr>'data provkabkota (SE 2018) Prin'!Print_Area</vt:lpstr>
      <vt:lpstr>'data provkabkota (SE 2018)OK'!Print_Area</vt:lpstr>
      <vt:lpstr>'DATA LINMAS KAB KOTA'!Print_Titles</vt:lpstr>
      <vt:lpstr>'data provkabkota (SE 2018)'!Print_Titles</vt:lpstr>
      <vt:lpstr>'data provkabkota (SE 2018) Prin'!Print_Titles</vt:lpstr>
      <vt:lpstr>'data provkabkota (SE 2018)OK'!Print_Titles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Satlinmas</dc:creator>
  <cp:lastModifiedBy>User</cp:lastModifiedBy>
  <cp:lastPrinted>2020-07-20T02:14:48Z</cp:lastPrinted>
  <dcterms:created xsi:type="dcterms:W3CDTF">2013-02-27T03:52:00Z</dcterms:created>
  <dcterms:modified xsi:type="dcterms:W3CDTF">2020-07-20T02:57:31Z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1033-11.2.0.8339</vt:lpwstr>
  </property>
</Properties>
</file>